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D:\EVM\LICENCIAMIENTO\REGLAMENTOS DILIC\MEDICINA\INFORME Y RCD\PROGRAMAS\FORMATOS\"/>
    </mc:Choice>
  </mc:AlternateContent>
  <bookViews>
    <workbookView xWindow="0" yWindow="0" windowWidth="28800" windowHeight="12435"/>
  </bookViews>
  <sheets>
    <sheet name="C1" sheetId="2" r:id="rId1"/>
  </sheets>
  <definedNames>
    <definedName name="_xlnm._FilterDatabase" localSheetId="0" hidden="1">'C1'!$B$39:$S$39</definedName>
    <definedName name="_xlnm.Print_Area" localSheetId="0">'C1'!$B$2:$T$127</definedName>
  </definedNames>
  <calcPr calcId="162913"/>
</workbook>
</file>

<file path=xl/calcChain.xml><?xml version="1.0" encoding="utf-8"?>
<calcChain xmlns="http://schemas.openxmlformats.org/spreadsheetml/2006/main">
  <c r="J31" i="2" l="1"/>
  <c r="J26" i="2"/>
  <c r="J32" i="2"/>
  <c r="J28" i="2"/>
  <c r="J27" i="2"/>
  <c r="F32" i="2"/>
  <c r="F31" i="2"/>
  <c r="F29" i="2"/>
  <c r="F28" i="2"/>
  <c r="F27" i="2"/>
  <c r="F26" i="2"/>
  <c r="G26" i="2"/>
  <c r="G27" i="2"/>
  <c r="G28" i="2"/>
  <c r="G32" i="2"/>
  <c r="G31" i="2"/>
  <c r="G29" i="2"/>
  <c r="H25" i="2"/>
  <c r="H26" i="2"/>
  <c r="H27" i="2"/>
  <c r="H28" i="2"/>
  <c r="H29" i="2"/>
  <c r="H30" i="2"/>
  <c r="H31" i="2"/>
  <c r="H32" i="2"/>
  <c r="L32" i="2"/>
  <c r="L31" i="2"/>
  <c r="L30" i="2"/>
  <c r="L29" i="2"/>
  <c r="L26" i="2"/>
  <c r="L27" i="2"/>
  <c r="L28" i="2"/>
  <c r="K28" i="2"/>
  <c r="K27" i="2"/>
  <c r="E28" i="2" l="1"/>
  <c r="G30" i="2" l="1"/>
  <c r="F30" i="2"/>
  <c r="E32" i="2"/>
  <c r="E31" i="2"/>
  <c r="E27" i="2"/>
  <c r="E26" i="2"/>
  <c r="O106" i="2"/>
  <c r="S70" i="2"/>
  <c r="S64" i="2"/>
  <c r="R45" i="2"/>
  <c r="R43" i="2"/>
  <c r="K40" i="2"/>
  <c r="L76"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K57" i="2"/>
  <c r="K45" i="2"/>
  <c r="K46" i="2"/>
  <c r="K41" i="2"/>
  <c r="K42" i="2"/>
  <c r="K43" i="2"/>
  <c r="L43" i="2" s="1"/>
  <c r="K44" i="2"/>
  <c r="K47" i="2"/>
  <c r="K48" i="2"/>
  <c r="K49" i="2"/>
  <c r="K50" i="2"/>
  <c r="K51" i="2"/>
  <c r="K52" i="2"/>
  <c r="K53" i="2"/>
  <c r="K54" i="2"/>
  <c r="K55" i="2"/>
  <c r="K56"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H58" i="2"/>
  <c r="H46" i="2"/>
  <c r="H111" i="2"/>
  <c r="H47" i="2"/>
  <c r="H42" i="2"/>
  <c r="L42" i="2" s="1"/>
  <c r="H40" i="2"/>
  <c r="H41" i="2"/>
  <c r="L41" i="2" s="1"/>
  <c r="H43" i="2"/>
  <c r="H44" i="2"/>
  <c r="L44" i="2" s="1"/>
  <c r="H45" i="2"/>
  <c r="H48" i="2"/>
  <c r="H49" i="2"/>
  <c r="H50" i="2"/>
  <c r="H51" i="2"/>
  <c r="H52" i="2"/>
  <c r="H53" i="2"/>
  <c r="H54" i="2"/>
  <c r="H55" i="2"/>
  <c r="H56" i="2"/>
  <c r="H57"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N51" i="2"/>
  <c r="N50" i="2"/>
  <c r="N49" i="2"/>
  <c r="N47" i="2"/>
  <c r="N46" i="2"/>
  <c r="N45" i="2"/>
  <c r="N44" i="2"/>
  <c r="N43" i="2"/>
  <c r="N41" i="2"/>
  <c r="N40" i="2"/>
  <c r="M47" i="2"/>
  <c r="M46" i="2"/>
  <c r="M45" i="2"/>
  <c r="M43" i="2"/>
  <c r="M41" i="2"/>
  <c r="O41" i="2" s="1"/>
  <c r="M40" i="2"/>
  <c r="O40" i="2" l="1"/>
  <c r="L40" i="2"/>
  <c r="G25" i="2"/>
  <c r="E25" i="2"/>
  <c r="F25" i="2" l="1"/>
  <c r="I25" i="2" s="1"/>
  <c r="J25" i="2"/>
  <c r="P41" i="2"/>
  <c r="Q41" i="2"/>
  <c r="R41" i="2" l="1"/>
  <c r="P40" i="2"/>
  <c r="S41" i="2" l="1"/>
  <c r="S111" i="2"/>
  <c r="R111" i="2"/>
  <c r="S110" i="2"/>
  <c r="R110" i="2"/>
  <c r="S109" i="2"/>
  <c r="R109" i="2"/>
  <c r="S108" i="2"/>
  <c r="R108" i="2"/>
  <c r="S107" i="2"/>
  <c r="R107" i="2"/>
  <c r="S106" i="2"/>
  <c r="R106" i="2"/>
  <c r="S105" i="2"/>
  <c r="R105" i="2"/>
  <c r="S104" i="2"/>
  <c r="R104" i="2"/>
  <c r="S103" i="2"/>
  <c r="R103" i="2"/>
  <c r="S102" i="2"/>
  <c r="R102" i="2"/>
  <c r="S101" i="2"/>
  <c r="R101" i="2"/>
  <c r="S100" i="2"/>
  <c r="R100" i="2"/>
  <c r="S99" i="2"/>
  <c r="R99" i="2"/>
  <c r="S98" i="2"/>
  <c r="R98" i="2"/>
  <c r="S97" i="2"/>
  <c r="R97" i="2"/>
  <c r="S96" i="2"/>
  <c r="R96" i="2"/>
  <c r="S95" i="2"/>
  <c r="R95" i="2"/>
  <c r="S94" i="2"/>
  <c r="R94" i="2"/>
  <c r="S93" i="2"/>
  <c r="R93" i="2"/>
  <c r="S92" i="2"/>
  <c r="R92" i="2"/>
  <c r="S91" i="2"/>
  <c r="R91" i="2"/>
  <c r="S90" i="2"/>
  <c r="R90" i="2"/>
  <c r="S89" i="2"/>
  <c r="R89" i="2"/>
  <c r="S88" i="2"/>
  <c r="R88" i="2"/>
  <c r="S87" i="2"/>
  <c r="R87" i="2"/>
  <c r="S86" i="2"/>
  <c r="R86" i="2"/>
  <c r="S85" i="2"/>
  <c r="R85" i="2"/>
  <c r="S84" i="2"/>
  <c r="R84" i="2"/>
  <c r="S83" i="2"/>
  <c r="R83" i="2"/>
  <c r="S82" i="2"/>
  <c r="R82" i="2"/>
  <c r="S81" i="2"/>
  <c r="R81" i="2"/>
  <c r="S80" i="2"/>
  <c r="R80" i="2"/>
  <c r="S79" i="2"/>
  <c r="R79" i="2"/>
  <c r="S78" i="2"/>
  <c r="R78" i="2"/>
  <c r="S77" i="2"/>
  <c r="R77" i="2"/>
  <c r="S76" i="2"/>
  <c r="R76" i="2"/>
  <c r="S75" i="2"/>
  <c r="R75" i="2"/>
  <c r="S74" i="2"/>
  <c r="R74" i="2"/>
  <c r="S73" i="2"/>
  <c r="R73" i="2"/>
  <c r="S72" i="2"/>
  <c r="R72" i="2"/>
  <c r="S71" i="2"/>
  <c r="R71" i="2"/>
  <c r="R70" i="2"/>
  <c r="S69" i="2"/>
  <c r="R69" i="2"/>
  <c r="S68" i="2"/>
  <c r="R68" i="2"/>
  <c r="S67" i="2"/>
  <c r="R67" i="2"/>
  <c r="S66" i="2"/>
  <c r="R66" i="2"/>
  <c r="S65" i="2"/>
  <c r="R65" i="2"/>
  <c r="R64" i="2"/>
  <c r="S63" i="2"/>
  <c r="R63" i="2"/>
  <c r="S62" i="2"/>
  <c r="R62" i="2"/>
  <c r="S61" i="2"/>
  <c r="R61" i="2"/>
  <c r="S60" i="2"/>
  <c r="R60" i="2"/>
  <c r="S59" i="2"/>
  <c r="R59" i="2"/>
  <c r="S58" i="2"/>
  <c r="R58" i="2"/>
  <c r="S57" i="2"/>
  <c r="R57" i="2"/>
  <c r="S56" i="2"/>
  <c r="R56" i="2"/>
  <c r="S55" i="2"/>
  <c r="R55" i="2"/>
  <c r="S54" i="2"/>
  <c r="R54" i="2"/>
  <c r="S53" i="2"/>
  <c r="R53" i="2"/>
  <c r="S52" i="2"/>
  <c r="R52" i="2"/>
  <c r="S51" i="2"/>
  <c r="R51" i="2"/>
  <c r="R50" i="2"/>
  <c r="S49" i="2"/>
  <c r="R49" i="2"/>
  <c r="S48" i="2"/>
  <c r="R48" i="2"/>
  <c r="S47" i="2"/>
  <c r="R47" i="2"/>
  <c r="S46" i="2"/>
  <c r="R46" i="2"/>
  <c r="Q111" i="2"/>
  <c r="P111" i="2"/>
  <c r="O111" i="2"/>
  <c r="Q110" i="2"/>
  <c r="P110" i="2"/>
  <c r="O110" i="2"/>
  <c r="Q109" i="2"/>
  <c r="P109" i="2"/>
  <c r="O109" i="2"/>
  <c r="Q108" i="2"/>
  <c r="P108" i="2"/>
  <c r="O108" i="2"/>
  <c r="Q107" i="2"/>
  <c r="P107" i="2"/>
  <c r="O107" i="2"/>
  <c r="Q106" i="2"/>
  <c r="P106" i="2"/>
  <c r="Q105" i="2"/>
  <c r="P105" i="2"/>
  <c r="O105" i="2"/>
  <c r="Q104" i="2"/>
  <c r="P104" i="2"/>
  <c r="O104" i="2"/>
  <c r="Q103" i="2"/>
  <c r="P103" i="2"/>
  <c r="O103" i="2"/>
  <c r="Q102" i="2"/>
  <c r="P102" i="2"/>
  <c r="O102" i="2"/>
  <c r="Q101" i="2"/>
  <c r="P101" i="2"/>
  <c r="O101" i="2"/>
  <c r="Q100" i="2"/>
  <c r="P100" i="2"/>
  <c r="O100" i="2"/>
  <c r="Q99" i="2"/>
  <c r="P99" i="2"/>
  <c r="O99" i="2"/>
  <c r="Q98" i="2"/>
  <c r="P98" i="2"/>
  <c r="O98" i="2"/>
  <c r="Q97" i="2"/>
  <c r="P97" i="2"/>
  <c r="O97" i="2"/>
  <c r="Q96" i="2"/>
  <c r="P96" i="2"/>
  <c r="O96" i="2"/>
  <c r="Q95" i="2"/>
  <c r="P95" i="2"/>
  <c r="O95" i="2"/>
  <c r="Q94" i="2"/>
  <c r="P94" i="2"/>
  <c r="O94" i="2"/>
  <c r="Q93" i="2"/>
  <c r="P93" i="2"/>
  <c r="O93" i="2"/>
  <c r="Q92" i="2"/>
  <c r="P92" i="2"/>
  <c r="O92" i="2"/>
  <c r="Q91" i="2"/>
  <c r="P91" i="2"/>
  <c r="O91" i="2"/>
  <c r="Q90" i="2"/>
  <c r="P90" i="2"/>
  <c r="O90" i="2"/>
  <c r="Q89" i="2"/>
  <c r="P89" i="2"/>
  <c r="O89" i="2"/>
  <c r="Q88" i="2"/>
  <c r="P88" i="2"/>
  <c r="O88" i="2"/>
  <c r="Q87" i="2"/>
  <c r="P87" i="2"/>
  <c r="O87" i="2"/>
  <c r="Q86" i="2"/>
  <c r="P86" i="2"/>
  <c r="O86" i="2"/>
  <c r="Q85" i="2"/>
  <c r="P85" i="2"/>
  <c r="O85" i="2"/>
  <c r="Q84" i="2"/>
  <c r="P84" i="2"/>
  <c r="O84" i="2"/>
  <c r="Q83" i="2"/>
  <c r="P83" i="2"/>
  <c r="O83" i="2"/>
  <c r="Q82" i="2"/>
  <c r="P82" i="2"/>
  <c r="O82" i="2"/>
  <c r="Q81" i="2"/>
  <c r="P81" i="2"/>
  <c r="O81" i="2"/>
  <c r="Q80" i="2"/>
  <c r="P80" i="2"/>
  <c r="O80" i="2"/>
  <c r="Q79" i="2"/>
  <c r="P79" i="2"/>
  <c r="O79" i="2"/>
  <c r="Q78" i="2"/>
  <c r="P78" i="2"/>
  <c r="O78" i="2"/>
  <c r="Q77" i="2"/>
  <c r="P77" i="2"/>
  <c r="O77" i="2"/>
  <c r="Q76" i="2"/>
  <c r="P76" i="2"/>
  <c r="O76" i="2"/>
  <c r="Q75" i="2"/>
  <c r="P75" i="2"/>
  <c r="O75" i="2"/>
  <c r="Q74" i="2"/>
  <c r="P74" i="2"/>
  <c r="O74" i="2"/>
  <c r="Q73" i="2"/>
  <c r="P73" i="2"/>
  <c r="O73" i="2"/>
  <c r="Q72" i="2"/>
  <c r="P72" i="2"/>
  <c r="O72" i="2"/>
  <c r="Q71" i="2"/>
  <c r="P71" i="2"/>
  <c r="O71" i="2"/>
  <c r="Q70" i="2"/>
  <c r="P70" i="2"/>
  <c r="O70" i="2"/>
  <c r="Q69" i="2"/>
  <c r="P69" i="2"/>
  <c r="O69" i="2"/>
  <c r="Q68" i="2"/>
  <c r="P68" i="2"/>
  <c r="O68" i="2"/>
  <c r="Q67" i="2"/>
  <c r="P67" i="2"/>
  <c r="O67" i="2"/>
  <c r="Q66" i="2"/>
  <c r="P66" i="2"/>
  <c r="O66" i="2"/>
  <c r="Q65" i="2"/>
  <c r="P65" i="2"/>
  <c r="O65" i="2"/>
  <c r="Q64" i="2"/>
  <c r="P64" i="2"/>
  <c r="O64" i="2"/>
  <c r="Q63" i="2"/>
  <c r="P63" i="2"/>
  <c r="O63" i="2"/>
  <c r="Q62" i="2"/>
  <c r="P62" i="2"/>
  <c r="O62" i="2"/>
  <c r="Q61" i="2"/>
  <c r="P61" i="2"/>
  <c r="O61" i="2"/>
  <c r="Q60" i="2"/>
  <c r="P60" i="2"/>
  <c r="O60" i="2"/>
  <c r="Q59" i="2"/>
  <c r="P59" i="2"/>
  <c r="O59" i="2"/>
  <c r="Q58" i="2"/>
  <c r="P58" i="2"/>
  <c r="O58" i="2"/>
  <c r="Q57" i="2"/>
  <c r="P57" i="2"/>
  <c r="O57" i="2"/>
  <c r="Q56" i="2"/>
  <c r="P56" i="2"/>
  <c r="O56" i="2"/>
  <c r="Q55" i="2"/>
  <c r="P55" i="2"/>
  <c r="O55" i="2"/>
  <c r="Q54" i="2"/>
  <c r="P54" i="2"/>
  <c r="O54" i="2"/>
  <c r="Q53" i="2"/>
  <c r="P53" i="2"/>
  <c r="O53" i="2"/>
  <c r="Q52" i="2"/>
  <c r="P52" i="2"/>
  <c r="O52" i="2"/>
  <c r="Q51" i="2"/>
  <c r="P51" i="2"/>
  <c r="O51" i="2"/>
  <c r="Q50" i="2"/>
  <c r="P50" i="2"/>
  <c r="O50" i="2"/>
  <c r="S50" i="2" s="1"/>
  <c r="Q49" i="2"/>
  <c r="P49" i="2"/>
  <c r="O49" i="2"/>
  <c r="Q48" i="2"/>
  <c r="P48" i="2"/>
  <c r="O48" i="2"/>
  <c r="Q47" i="2"/>
  <c r="P47" i="2"/>
  <c r="O47" i="2"/>
  <c r="Q46" i="2"/>
  <c r="P46" i="2"/>
  <c r="O46" i="2"/>
  <c r="P42" i="2"/>
  <c r="R42" i="2" s="1"/>
  <c r="Q42" i="2"/>
  <c r="P43" i="2"/>
  <c r="Q43" i="2"/>
  <c r="P44" i="2"/>
  <c r="R44" i="2" s="1"/>
  <c r="Q44" i="2"/>
  <c r="O45" i="2"/>
  <c r="P45" i="2"/>
  <c r="Q45" i="2"/>
  <c r="S45" i="2"/>
  <c r="N111" i="2"/>
  <c r="M111" i="2"/>
  <c r="N110" i="2"/>
  <c r="M110" i="2"/>
  <c r="N109" i="2"/>
  <c r="M109" i="2"/>
  <c r="N108" i="2"/>
  <c r="M108" i="2"/>
  <c r="N107" i="2"/>
  <c r="M107" i="2"/>
  <c r="N106" i="2"/>
  <c r="M106" i="2"/>
  <c r="N105" i="2"/>
  <c r="M105" i="2"/>
  <c r="N104" i="2"/>
  <c r="M104" i="2"/>
  <c r="N103" i="2"/>
  <c r="M103" i="2"/>
  <c r="N102" i="2"/>
  <c r="M102" i="2"/>
  <c r="N101" i="2"/>
  <c r="M101" i="2"/>
  <c r="N100" i="2"/>
  <c r="M100" i="2"/>
  <c r="K29" i="2" l="1"/>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N68" i="2"/>
  <c r="M68" i="2"/>
  <c r="N67" i="2"/>
  <c r="M67" i="2"/>
  <c r="N66" i="2"/>
  <c r="M66" i="2"/>
  <c r="N65" i="2"/>
  <c r="M65" i="2"/>
  <c r="N64" i="2"/>
  <c r="M64" i="2"/>
  <c r="N63" i="2"/>
  <c r="M63" i="2"/>
  <c r="N62" i="2"/>
  <c r="M62" i="2"/>
  <c r="N61" i="2"/>
  <c r="M61" i="2"/>
  <c r="N60" i="2"/>
  <c r="M60" i="2"/>
  <c r="N59" i="2"/>
  <c r="M59" i="2"/>
  <c r="N58" i="2"/>
  <c r="M58" i="2"/>
  <c r="N57" i="2"/>
  <c r="M57" i="2"/>
  <c r="N56" i="2"/>
  <c r="M56" i="2"/>
  <c r="N55" i="2"/>
  <c r="M55" i="2"/>
  <c r="N54" i="2"/>
  <c r="M54" i="2"/>
  <c r="N53" i="2"/>
  <c r="M53" i="2"/>
  <c r="N52" i="2"/>
  <c r="M52" i="2"/>
  <c r="M51" i="2"/>
  <c r="M50" i="2"/>
  <c r="M49" i="2"/>
  <c r="N48" i="2"/>
  <c r="M48" i="2"/>
  <c r="M42" i="2"/>
  <c r="N42" i="2"/>
  <c r="J30" i="2" s="1"/>
  <c r="M44" i="2"/>
  <c r="Q40" i="2"/>
  <c r="O42" i="2" l="1"/>
  <c r="S42" i="2" s="1"/>
  <c r="J29" i="2"/>
  <c r="K30" i="2"/>
  <c r="R40" i="2"/>
  <c r="O43" i="2"/>
  <c r="S43" i="2" s="1"/>
  <c r="O44" i="2"/>
  <c r="S44" i="2" s="1"/>
  <c r="K32" i="2" l="1"/>
  <c r="K31" i="2"/>
  <c r="S40" i="2"/>
  <c r="K26" i="2"/>
  <c r="I26" i="2"/>
  <c r="I27" i="2"/>
  <c r="I28" i="2"/>
  <c r="I31" i="2"/>
  <c r="I32" i="2"/>
  <c r="K25" i="2" l="1"/>
  <c r="I29" i="2"/>
  <c r="I30" i="2"/>
  <c r="L25" i="2" l="1"/>
  <c r="M30" i="2" l="1"/>
  <c r="M25" i="2"/>
  <c r="M32" i="2"/>
  <c r="M27" i="2"/>
  <c r="M29" i="2"/>
  <c r="M28" i="2"/>
  <c r="M26" i="2"/>
  <c r="M31" i="2"/>
</calcChain>
</file>

<file path=xl/sharedStrings.xml><?xml version="1.0" encoding="utf-8"?>
<sst xmlns="http://schemas.openxmlformats.org/spreadsheetml/2006/main" count="76" uniqueCount="57">
  <si>
    <t>PRÁCTICA</t>
  </si>
  <si>
    <t>TEORÍA</t>
  </si>
  <si>
    <t>PERIODO ACADÉMICO</t>
  </si>
  <si>
    <t>CRÉDITOS ACADÉMICOS</t>
  </si>
  <si>
    <t>Estudios generales</t>
  </si>
  <si>
    <t>NOMBRE DE LA UNIVERSIDAD</t>
  </si>
  <si>
    <t>EN CASO SELECCIONE "OTRA" PERIODICIDAD, SEÑALE CUÁL:</t>
  </si>
  <si>
    <t>Estudios específicos</t>
  </si>
  <si>
    <t>Estudios de especialidad</t>
  </si>
  <si>
    <t>Presencial</t>
  </si>
  <si>
    <t>Obligatorios</t>
  </si>
  <si>
    <t>Electivos</t>
  </si>
  <si>
    <t>N° DE CURSOS</t>
  </si>
  <si>
    <t>TIPO DE CURSO</t>
  </si>
  <si>
    <t>TOTAL  DE CRÉDITOS OTORGADOS</t>
  </si>
  <si>
    <t>TOTAL DE HORAS LECTIVAS</t>
  </si>
  <si>
    <t>SECCIÓN 1: INFORMACIÓN GENERAL DEL PROGRAMA</t>
  </si>
  <si>
    <t>SECCIÓN 2: PERIODO ACADÉMICO Y VALOR DEL CRÉDITO</t>
  </si>
  <si>
    <t>SECCIÓN 3: TABLA RESUMEN DE CRÉDITOS Y HORAS DEL PROGRAMA</t>
  </si>
  <si>
    <t>SECCIÓN 4: DESCRIPCIÓN DE LA MALLA CURRICULAR</t>
  </si>
  <si>
    <t>VALOR DE 1 CRÉDITO EN HORAS DE TEORÍA POR PERIODO ACADÉMICO</t>
  </si>
  <si>
    <t>VALOR DE 1 CRÉDITO EN HORAS DE PRÁCTICA POR PERIODO ACADÉMICO</t>
  </si>
  <si>
    <t>TIPO DE  ESTUDIOS</t>
  </si>
  <si>
    <t>PRESENCIAL</t>
  </si>
  <si>
    <t>TOTAL</t>
  </si>
  <si>
    <t>HORAS LECTIVAS POR PERIODO ACADÉMICO</t>
  </si>
  <si>
    <t>CÓDIGO DEL PROGRAMA DE ESTUDIOS (1)</t>
  </si>
  <si>
    <t xml:space="preserve"> </t>
  </si>
  <si>
    <t>NOTA: Si el programa cuenta con más de diez periodos académicos, solicitar un  formato con la cantidad de periodos correspondientes a licenciamiento.info@sunedu.gob.pe</t>
  </si>
  <si>
    <t>DURACIÓN DEL PROGRAMA EN AÑOS</t>
  </si>
  <si>
    <t>C1</t>
  </si>
  <si>
    <t>NOMBRE Y FIRMA DEL REPRESENTANTE LEGAL</t>
  </si>
  <si>
    <t>FORMATO DE LICENCIAMIENTO C</t>
  </si>
  <si>
    <t>DENOMINACIÓN DEL PROGRAMA DE ESTUDIOS (2)</t>
  </si>
  <si>
    <t>FECHA DE ACTUALIZACIÓN DEL PLAN CURRICULAR</t>
  </si>
  <si>
    <t>Nº HORAS LECTIVAS</t>
  </si>
  <si>
    <t>Nº CRÉDITOS ACADÉMICOS</t>
  </si>
  <si>
    <t>% DEL TOTAL</t>
  </si>
  <si>
    <t>TIPO DE ESTUDIOS</t>
  </si>
  <si>
    <t>NOMBRE DEL CURSO</t>
  </si>
  <si>
    <t>N° DE PERIODOS ACADÉMICOS POR AÑO</t>
  </si>
  <si>
    <t>MODALIDAD DE ESTUDIOS (3)</t>
  </si>
  <si>
    <t>DOCUMENTO  ACTUALIZACIÓN DEL PLAN CURRICULAR (4)</t>
  </si>
  <si>
    <t>RÉGIMEN DE ESTUDIOS (5)</t>
  </si>
  <si>
    <t>DECLARO BAJO JURAMENTO LA VERACIDAD DE LA INFORMACIÓN Y DOCUMENTACIÓN PRESENTADA PARA LA REVISIÓN DOCUMENTARIA EN EL PROCEDIMIENTO DE LICENCIAMIENTO DE ESTA UNIVERSIDAD; CASO CONTRARIO, ASUMO LA RESPONSABILIDAD ADMINISTRATIVA O PENAL QUE CORRESPONDA.</t>
  </si>
  <si>
    <t>(4) Indicar el número y tipo de resolución que actualiza el programa de estudios.</t>
  </si>
  <si>
    <t>MALLA CURRICULAR Y ANÁLISIS DE CRÉDITOS ACADÉMICOS</t>
  </si>
  <si>
    <t>(6) Si el periodo académico es semestral entonces el número de periodos por año será 2. Si el periodo académico es trimestral entonces el número de periodo por año es 4. Si el periodo académico es cuatrimestral entonces el número de periodos por año será 3.</t>
  </si>
  <si>
    <t>Virtual</t>
  </si>
  <si>
    <t>VIRTUAL</t>
  </si>
  <si>
    <t xml:space="preserve">MODALIDAD </t>
  </si>
  <si>
    <t xml:space="preserve">VIRTUAL </t>
  </si>
  <si>
    <t xml:space="preserve">(3) Seleccionar de la lista desplegable la modalidad de estudios del programa, según lo declarado en el Formato de Licenciamiento A4: presencial o semipresencial. </t>
  </si>
  <si>
    <t xml:space="preserve">(1) Ingresar el código del programa tal como aparece en el Formato de Licenciamiento A4 o A8. </t>
  </si>
  <si>
    <t>(2) Ingresar la denominación del programa tal como aparece en el Formato de Licenciamiento A4 o A8.</t>
  </si>
  <si>
    <t>(5) Seleccionar de la lista desplegable el régimen de estudios de acuerdo a lo establecido en el formato de licenciamiento A5 o  A8: semestral, cuatrimestral, trimestral, anual u otra.</t>
  </si>
  <si>
    <t xml:space="preserve">ANEXO N° 17
SUPERINTENDENCIA NACIONAL DE EDUCACIÓN SUPERIOR UNIVERSITARIA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</si>
</sst>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Light"/>
      <family val="1"/>
      <scheme val="major"/>
    </font>
    <font>
      <sz val="10"/>
      <color theme="1"/>
      <name val="Calibri"/>
      <family val="2"/>
      <scheme val="minor"/>
    </font>
    <font>
      <b/>
      <sz val="10"/>
      <color theme="1"/>
      <name val="Calibri"/>
      <family val="2"/>
      <scheme val="minor"/>
    </font>
    <font>
      <b/>
      <sz val="30"/>
      <name val="Calibri"/>
      <family val="2"/>
      <scheme val="minor"/>
    </font>
    <font>
      <sz val="9"/>
      <color theme="0" tint="-0.34998626667073579"/>
      <name val="Calibri Light"/>
      <family val="1"/>
      <scheme val="major"/>
    </font>
    <font>
      <i/>
      <sz val="8"/>
      <color theme="1"/>
      <name val="Calibri"/>
      <family val="2"/>
      <scheme val="minor"/>
    </font>
    <font>
      <i/>
      <sz val="10"/>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gradientFill degree="45">
        <stop position="0">
          <color theme="0" tint="-0.25098422193060094"/>
        </stop>
        <stop position="1">
          <color theme="0" tint="-0.34900967436750391"/>
        </stop>
      </gradient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195">
    <xf numFmtId="0" fontId="0" fillId="0" borderId="0" xfId="0"/>
    <xf numFmtId="164" fontId="4" fillId="3" borderId="4" xfId="0" applyNumberFormat="1" applyFont="1" applyFill="1" applyBorder="1" applyAlignment="1" applyProtection="1">
      <alignment horizontal="center" vertical="center" wrapText="1"/>
    </xf>
    <xf numFmtId="1" fontId="4" fillId="5" borderId="3" xfId="0" applyNumberFormat="1" applyFont="1" applyFill="1" applyBorder="1" applyAlignment="1" applyProtection="1">
      <alignment horizontal="center" vertical="center" wrapText="1"/>
      <protection locked="0"/>
    </xf>
    <xf numFmtId="1" fontId="4" fillId="5" borderId="1" xfId="0" applyNumberFormat="1" applyFont="1" applyFill="1" applyBorder="1" applyAlignment="1" applyProtection="1">
      <alignment horizontal="center" vertical="center" wrapText="1"/>
      <protection locked="0"/>
    </xf>
    <xf numFmtId="1" fontId="4" fillId="5" borderId="5" xfId="0" applyNumberFormat="1"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protection locked="0"/>
    </xf>
    <xf numFmtId="0" fontId="4" fillId="5" borderId="15"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20"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1" fontId="4" fillId="5" borderId="29"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vertical="center"/>
      <protection locked="0"/>
    </xf>
    <xf numFmtId="164" fontId="4" fillId="3" borderId="26" xfId="0" applyNumberFormat="1" applyFont="1" applyFill="1" applyBorder="1" applyAlignment="1" applyProtection="1">
      <alignment horizontal="center" vertical="center" wrapText="1"/>
    </xf>
    <xf numFmtId="164" fontId="4" fillId="3" borderId="24" xfId="0" applyNumberFormat="1" applyFont="1" applyFill="1" applyBorder="1" applyAlignment="1" applyProtection="1">
      <alignment horizontal="center" vertical="center" wrapText="1"/>
    </xf>
    <xf numFmtId="164" fontId="4" fillId="3" borderId="6" xfId="0" applyNumberFormat="1" applyFont="1" applyFill="1" applyBorder="1" applyAlignment="1" applyProtection="1">
      <alignment horizontal="center" vertical="center" wrapText="1"/>
    </xf>
    <xf numFmtId="164" fontId="4" fillId="3" borderId="25" xfId="0" applyNumberFormat="1" applyFont="1" applyFill="1" applyBorder="1" applyAlignment="1" applyProtection="1">
      <alignment horizontal="center" vertical="center" wrapText="1"/>
    </xf>
    <xf numFmtId="164" fontId="4" fillId="3" borderId="7" xfId="0" applyNumberFormat="1" applyFont="1" applyFill="1" applyBorder="1" applyAlignment="1" applyProtection="1">
      <alignment horizontal="center" vertical="center" wrapText="1"/>
    </xf>
    <xf numFmtId="164" fontId="4" fillId="3" borderId="21" xfId="0" applyNumberFormat="1" applyFont="1" applyFill="1" applyBorder="1" applyAlignment="1" applyProtection="1">
      <alignment horizontal="center" vertical="center" wrapText="1"/>
    </xf>
    <xf numFmtId="164" fontId="4" fillId="3" borderId="22" xfId="0" applyNumberFormat="1" applyFont="1" applyFill="1" applyBorder="1" applyAlignment="1" applyProtection="1">
      <alignment horizontal="center" vertical="center" wrapText="1"/>
    </xf>
    <xf numFmtId="164" fontId="4" fillId="3" borderId="23" xfId="0" applyNumberFormat="1" applyFont="1" applyFill="1" applyBorder="1" applyAlignment="1" applyProtection="1">
      <alignment horizontal="center" vertical="center" wrapText="1"/>
    </xf>
    <xf numFmtId="1" fontId="4" fillId="4" borderId="21" xfId="0" applyNumberFormat="1" applyFont="1" applyFill="1" applyBorder="1" applyAlignment="1" applyProtection="1">
      <alignment horizontal="center" vertical="center"/>
    </xf>
    <xf numFmtId="1" fontId="4" fillId="4" borderId="52" xfId="0" applyNumberFormat="1" applyFont="1" applyFill="1" applyBorder="1" applyAlignment="1" applyProtection="1">
      <alignment horizontal="center" vertical="center"/>
    </xf>
    <xf numFmtId="1" fontId="4" fillId="4" borderId="23" xfId="0" applyNumberFormat="1" applyFont="1" applyFill="1" applyBorder="1" applyAlignment="1" applyProtection="1">
      <alignment horizontal="center" vertical="center"/>
    </xf>
    <xf numFmtId="2" fontId="4" fillId="4" borderId="21" xfId="0" applyNumberFormat="1" applyFont="1" applyFill="1" applyBorder="1" applyAlignment="1" applyProtection="1">
      <alignment horizontal="center" vertical="center"/>
    </xf>
    <xf numFmtId="1" fontId="4" fillId="5" borderId="14" xfId="0" applyNumberFormat="1" applyFont="1" applyFill="1" applyBorder="1" applyAlignment="1" applyProtection="1">
      <alignment horizontal="center" vertical="center" wrapText="1"/>
      <protection locked="0"/>
    </xf>
    <xf numFmtId="1" fontId="4" fillId="5" borderId="12" xfId="0" applyNumberFormat="1" applyFont="1" applyFill="1" applyBorder="1" applyAlignment="1" applyProtection="1">
      <alignment horizontal="center" vertical="center" wrapText="1"/>
      <protection locked="0"/>
    </xf>
    <xf numFmtId="1" fontId="4" fillId="5" borderId="15" xfId="0" applyNumberFormat="1" applyFont="1" applyFill="1" applyBorder="1" applyAlignment="1" applyProtection="1">
      <alignment horizontal="center" vertical="center" wrapText="1"/>
      <protection locked="0"/>
    </xf>
    <xf numFmtId="1" fontId="4" fillId="5" borderId="47" xfId="0" applyNumberFormat="1" applyFont="1" applyFill="1" applyBorder="1" applyAlignment="1" applyProtection="1">
      <alignment horizontal="center" vertical="center" wrapText="1"/>
      <protection locked="0"/>
    </xf>
    <xf numFmtId="1" fontId="4" fillId="5" borderId="31" xfId="0" applyNumberFormat="1" applyFont="1" applyFill="1" applyBorder="1" applyAlignment="1" applyProtection="1">
      <alignment horizontal="center" vertical="center" wrapText="1"/>
      <protection locked="0"/>
    </xf>
    <xf numFmtId="164" fontId="4" fillId="3" borderId="14" xfId="0" applyNumberFormat="1" applyFont="1" applyFill="1" applyBorder="1" applyAlignment="1" applyProtection="1">
      <alignment horizontal="center" vertical="center" wrapText="1"/>
    </xf>
    <xf numFmtId="164" fontId="4" fillId="3" borderId="12" xfId="0" applyNumberFormat="1" applyFont="1" applyFill="1" applyBorder="1" applyAlignment="1" applyProtection="1">
      <alignment horizontal="center" vertical="center" wrapText="1"/>
    </xf>
    <xf numFmtId="164" fontId="4" fillId="3" borderId="15" xfId="0" applyNumberFormat="1" applyFont="1" applyFill="1" applyBorder="1" applyAlignment="1" applyProtection="1">
      <alignment horizontal="center" vertical="center" wrapText="1"/>
    </xf>
    <xf numFmtId="2" fontId="5" fillId="4" borderId="54" xfId="0" applyNumberFormat="1" applyFont="1" applyFill="1" applyBorder="1" applyAlignment="1" applyProtection="1">
      <alignment horizontal="center" vertical="center"/>
    </xf>
    <xf numFmtId="2" fontId="4" fillId="4" borderId="22" xfId="0" applyNumberFormat="1" applyFont="1" applyFill="1" applyBorder="1" applyAlignment="1" applyProtection="1">
      <alignment horizontal="center" vertical="center"/>
    </xf>
    <xf numFmtId="2" fontId="4" fillId="4" borderId="66" xfId="0" applyNumberFormat="1" applyFont="1" applyFill="1" applyBorder="1" applyAlignment="1" applyProtection="1">
      <alignment horizontal="center" vertical="center"/>
    </xf>
    <xf numFmtId="2" fontId="4" fillId="4" borderId="23" xfId="0" applyNumberFormat="1" applyFont="1" applyFill="1" applyBorder="1" applyAlignment="1" applyProtection="1">
      <alignment horizontal="center" vertical="center"/>
    </xf>
    <xf numFmtId="2" fontId="4" fillId="4" borderId="16" xfId="0" applyNumberFormat="1" applyFont="1" applyFill="1" applyBorder="1" applyAlignment="1" applyProtection="1">
      <alignment horizontal="center" vertical="center"/>
    </xf>
    <xf numFmtId="2" fontId="4" fillId="4" borderId="18" xfId="0" applyNumberFormat="1" applyFont="1" applyFill="1" applyBorder="1" applyAlignment="1" applyProtection="1">
      <alignment horizontal="center" vertical="center"/>
    </xf>
    <xf numFmtId="2" fontId="4" fillId="4" borderId="67" xfId="0" applyNumberFormat="1" applyFont="1" applyFill="1" applyBorder="1" applyAlignment="1" applyProtection="1">
      <alignment horizontal="center" vertical="center"/>
    </xf>
    <xf numFmtId="1" fontId="5" fillId="4" borderId="54" xfId="0" applyNumberFormat="1" applyFont="1" applyFill="1" applyBorder="1" applyAlignment="1" applyProtection="1">
      <alignment horizontal="center" vertical="center"/>
    </xf>
    <xf numFmtId="1" fontId="4" fillId="4" borderId="30" xfId="0" applyNumberFormat="1" applyFont="1" applyFill="1" applyBorder="1" applyAlignment="1" applyProtection="1">
      <alignment horizontal="center" vertical="center"/>
    </xf>
    <xf numFmtId="1" fontId="4" fillId="4" borderId="22" xfId="0" applyNumberFormat="1" applyFont="1" applyFill="1" applyBorder="1" applyAlignment="1" applyProtection="1">
      <alignment horizontal="center" vertical="center"/>
    </xf>
    <xf numFmtId="1" fontId="4" fillId="4" borderId="53" xfId="0" applyNumberFormat="1" applyFont="1" applyFill="1" applyBorder="1" applyAlignment="1" applyProtection="1">
      <alignment horizontal="center" vertical="center"/>
    </xf>
    <xf numFmtId="1" fontId="4" fillId="4" borderId="66" xfId="0" applyNumberFormat="1" applyFont="1" applyFill="1" applyBorder="1" applyAlignment="1" applyProtection="1">
      <alignment horizontal="center" vertical="center"/>
    </xf>
    <xf numFmtId="1" fontId="4" fillId="4" borderId="67" xfId="0" applyNumberFormat="1" applyFont="1" applyFill="1" applyBorder="1" applyAlignment="1" applyProtection="1">
      <alignment horizontal="center" vertical="center"/>
    </xf>
    <xf numFmtId="1" fontId="4" fillId="4" borderId="19" xfId="0" applyNumberFormat="1" applyFont="1" applyFill="1" applyBorder="1" applyAlignment="1" applyProtection="1">
      <alignment horizontal="center" vertical="center"/>
    </xf>
    <xf numFmtId="1" fontId="4" fillId="4" borderId="20" xfId="0" applyNumberFormat="1" applyFont="1" applyFill="1" applyBorder="1" applyAlignment="1" applyProtection="1">
      <alignment horizontal="center" vertical="center"/>
    </xf>
    <xf numFmtId="10" fontId="5" fillId="4" borderId="54" xfId="1" applyNumberFormat="1" applyFont="1" applyFill="1" applyBorder="1" applyAlignment="1" applyProtection="1">
      <alignment horizontal="center" vertical="center"/>
    </xf>
    <xf numFmtId="10" fontId="4" fillId="4" borderId="21" xfId="1" applyNumberFormat="1" applyFont="1" applyFill="1" applyBorder="1" applyAlignment="1" applyProtection="1">
      <alignment horizontal="center" vertical="center"/>
    </xf>
    <xf numFmtId="10" fontId="4" fillId="4" borderId="22" xfId="1" applyNumberFormat="1" applyFont="1" applyFill="1" applyBorder="1" applyAlignment="1" applyProtection="1">
      <alignment horizontal="center" vertical="center"/>
    </xf>
    <xf numFmtId="10" fontId="4" fillId="4" borderId="23" xfId="1" applyNumberFormat="1" applyFont="1" applyFill="1" applyBorder="1" applyAlignment="1" applyProtection="1">
      <alignment horizontal="center" vertical="center"/>
    </xf>
    <xf numFmtId="10" fontId="4" fillId="4" borderId="19" xfId="1" applyNumberFormat="1" applyFont="1" applyFill="1" applyBorder="1" applyAlignment="1" applyProtection="1">
      <alignment horizontal="center" vertical="center"/>
    </xf>
    <xf numFmtId="10" fontId="4" fillId="4" borderId="20" xfId="1" applyNumberFormat="1" applyFont="1" applyFill="1" applyBorder="1" applyAlignment="1" applyProtection="1">
      <alignment horizontal="center" vertical="center"/>
    </xf>
    <xf numFmtId="9" fontId="5" fillId="4" borderId="54" xfId="1" applyFont="1" applyFill="1" applyBorder="1" applyAlignment="1" applyProtection="1">
      <alignment horizontal="center" vertical="center"/>
    </xf>
    <xf numFmtId="9" fontId="4" fillId="4" borderId="30" xfId="1" applyFont="1" applyFill="1" applyBorder="1" applyAlignment="1" applyProtection="1">
      <alignment horizontal="center" vertical="center"/>
    </xf>
    <xf numFmtId="9" fontId="4" fillId="4" borderId="53" xfId="1" applyFont="1" applyFill="1" applyBorder="1" applyAlignment="1" applyProtection="1">
      <alignment horizontal="center" vertical="center"/>
    </xf>
    <xf numFmtId="9" fontId="4" fillId="4" borderId="52" xfId="1"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3" fillId="2" borderId="0" xfId="0" applyFont="1" applyFill="1" applyBorder="1" applyProtection="1">
      <protection locked="0"/>
    </xf>
    <xf numFmtId="0" fontId="7" fillId="2" borderId="0" xfId="0" applyFont="1" applyFill="1" applyBorder="1" applyAlignment="1" applyProtection="1">
      <alignment horizontal="center"/>
      <protection locked="0"/>
    </xf>
    <xf numFmtId="0" fontId="0" fillId="2" borderId="0" xfId="0" applyFill="1" applyBorder="1" applyProtection="1">
      <protection locked="0"/>
    </xf>
    <xf numFmtId="0" fontId="6"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vertical="center"/>
      <protection locked="0"/>
    </xf>
    <xf numFmtId="0" fontId="4" fillId="2" borderId="2" xfId="0" applyFont="1" applyFill="1" applyBorder="1" applyAlignment="1" applyProtection="1">
      <alignment horizontal="center" vertical="center"/>
      <protection locked="0"/>
    </xf>
    <xf numFmtId="0" fontId="4" fillId="2" borderId="0" xfId="0" applyFont="1" applyFill="1" applyBorder="1" applyProtection="1">
      <protection locked="0"/>
    </xf>
    <xf numFmtId="0" fontId="5" fillId="5" borderId="8" xfId="0" applyFont="1" applyFill="1" applyBorder="1" applyAlignment="1" applyProtection="1">
      <alignment horizontal="left" vertical="center"/>
      <protection locked="0"/>
    </xf>
    <xf numFmtId="0" fontId="5" fillId="5" borderId="9" xfId="0" applyFont="1" applyFill="1" applyBorder="1" applyAlignment="1" applyProtection="1">
      <alignment horizontal="left" vertical="center"/>
      <protection locked="0"/>
    </xf>
    <xf numFmtId="0" fontId="4" fillId="5" borderId="9" xfId="0" applyFont="1" applyFill="1" applyBorder="1" applyProtection="1">
      <protection locked="0"/>
    </xf>
    <xf numFmtId="0" fontId="5" fillId="5" borderId="9" xfId="0" applyFont="1" applyFill="1" applyBorder="1" applyAlignment="1" applyProtection="1">
      <alignment horizontal="center" vertical="center"/>
      <protection locked="0"/>
    </xf>
    <xf numFmtId="0" fontId="3" fillId="5" borderId="9" xfId="0" applyFont="1" applyFill="1" applyBorder="1" applyProtection="1">
      <protection locked="0"/>
    </xf>
    <xf numFmtId="0" fontId="3" fillId="5" borderId="10" xfId="0" applyFont="1" applyFill="1" applyBorder="1" applyProtection="1">
      <protection locked="0"/>
    </xf>
    <xf numFmtId="0" fontId="5" fillId="0" borderId="0" xfId="0" applyFont="1" applyFill="1" applyBorder="1" applyAlignment="1" applyProtection="1">
      <alignment horizontal="left" vertical="center"/>
      <protection locked="0"/>
    </xf>
    <xf numFmtId="0" fontId="4" fillId="0" borderId="0" xfId="0" applyFont="1" applyFill="1" applyBorder="1" applyProtection="1">
      <protection locked="0"/>
    </xf>
    <xf numFmtId="0" fontId="5" fillId="0" borderId="0"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0" borderId="1"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0" borderId="1"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5" fillId="5" borderId="9" xfId="0" applyFont="1" applyFill="1" applyBorder="1" applyProtection="1">
      <protection locked="0"/>
    </xf>
    <xf numFmtId="0" fontId="5" fillId="2" borderId="1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wrapText="1"/>
      <protection locked="0"/>
    </xf>
    <xf numFmtId="0" fontId="5"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protection locked="0"/>
    </xf>
    <xf numFmtId="0" fontId="5" fillId="3" borderId="56" xfId="0" applyFont="1" applyFill="1" applyBorder="1" applyAlignment="1" applyProtection="1">
      <alignment horizontal="center" vertical="center" wrapText="1"/>
      <protection locked="0"/>
    </xf>
    <xf numFmtId="0" fontId="5" fillId="3" borderId="54" xfId="0" applyFont="1" applyFill="1" applyBorder="1" applyAlignment="1" applyProtection="1">
      <alignment horizontal="center" vertical="center" wrapText="1"/>
      <protection locked="0"/>
    </xf>
    <xf numFmtId="0" fontId="5" fillId="3" borderId="47" xfId="0" applyFont="1" applyFill="1" applyBorder="1" applyAlignment="1" applyProtection="1">
      <alignment horizontal="left" vertical="center"/>
      <protection locked="0"/>
    </xf>
    <xf numFmtId="0" fontId="5" fillId="3" borderId="31" xfId="0" applyFont="1" applyFill="1" applyBorder="1" applyAlignment="1" applyProtection="1">
      <alignment horizontal="left" vertical="center"/>
      <protection locked="0"/>
    </xf>
    <xf numFmtId="0" fontId="5" fillId="3" borderId="29" xfId="0" applyFont="1" applyFill="1" applyBorder="1" applyAlignment="1" applyProtection="1">
      <alignment horizontal="left" vertical="center"/>
      <protection locked="0"/>
    </xf>
    <xf numFmtId="0" fontId="5" fillId="2" borderId="0" xfId="0" applyFont="1" applyFill="1" applyBorder="1" applyAlignment="1" applyProtection="1">
      <alignment horizontal="center"/>
      <protection locked="0"/>
    </xf>
    <xf numFmtId="0" fontId="5" fillId="5" borderId="1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43" xfId="0" applyFont="1" applyFill="1" applyBorder="1" applyAlignment="1" applyProtection="1">
      <alignment horizontal="center" vertical="center" wrapText="1"/>
      <protection locked="0"/>
    </xf>
    <xf numFmtId="0" fontId="5" fillId="3" borderId="48" xfId="0" applyFont="1" applyFill="1" applyBorder="1" applyAlignment="1" applyProtection="1">
      <alignment horizontal="center" vertical="center" wrapText="1"/>
      <protection locked="0"/>
    </xf>
    <xf numFmtId="49" fontId="8" fillId="2" borderId="0" xfId="0" applyNumberFormat="1" applyFont="1" applyFill="1" applyBorder="1" applyAlignment="1" applyProtection="1">
      <alignment vertical="center"/>
      <protection locked="0"/>
    </xf>
    <xf numFmtId="1" fontId="4" fillId="3" borderId="21" xfId="0" applyNumberFormat="1" applyFont="1" applyFill="1" applyBorder="1" applyAlignment="1" applyProtection="1">
      <alignment horizontal="center" vertical="center" wrapText="1"/>
    </xf>
    <xf numFmtId="1" fontId="4" fillId="3" borderId="22" xfId="0" applyNumberFormat="1" applyFont="1" applyFill="1" applyBorder="1" applyAlignment="1" applyProtection="1">
      <alignment horizontal="center" vertical="center" wrapText="1"/>
    </xf>
    <xf numFmtId="1" fontId="4" fillId="3" borderId="23" xfId="0" applyNumberFormat="1" applyFont="1" applyFill="1" applyBorder="1" applyAlignment="1" applyProtection="1">
      <alignment horizontal="center" vertical="center" wrapText="1"/>
    </xf>
    <xf numFmtId="1" fontId="4" fillId="3" borderId="16" xfId="0" applyNumberFormat="1" applyFont="1" applyFill="1" applyBorder="1" applyAlignment="1" applyProtection="1">
      <alignment horizontal="center" vertical="center" wrapText="1"/>
    </xf>
    <xf numFmtId="1" fontId="4" fillId="3" borderId="17" xfId="0" applyNumberFormat="1" applyFont="1" applyFill="1" applyBorder="1" applyAlignment="1" applyProtection="1">
      <alignment horizontal="center" vertical="center" wrapText="1"/>
    </xf>
    <xf numFmtId="1" fontId="4" fillId="3" borderId="18" xfId="0" applyNumberFormat="1" applyFont="1" applyFill="1" applyBorder="1" applyAlignment="1" applyProtection="1">
      <alignment horizontal="center" vertical="center" wrapText="1"/>
    </xf>
    <xf numFmtId="1" fontId="5" fillId="4" borderId="58" xfId="0" applyNumberFormat="1" applyFont="1" applyFill="1" applyBorder="1" applyAlignment="1" applyProtection="1">
      <alignment horizontal="center" vertical="center"/>
    </xf>
    <xf numFmtId="0" fontId="5" fillId="3" borderId="1" xfId="0" applyFont="1" applyFill="1" applyBorder="1" applyAlignment="1" applyProtection="1">
      <alignment horizontal="left" vertical="center"/>
      <protection locked="0"/>
    </xf>
    <xf numFmtId="49" fontId="8" fillId="2" borderId="0" xfId="0" applyNumberFormat="1" applyFont="1" applyFill="1" applyBorder="1" applyAlignment="1" applyProtection="1">
      <alignment horizontal="left" vertical="center"/>
      <protection locked="0"/>
    </xf>
    <xf numFmtId="0" fontId="9" fillId="0" borderId="31"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49" fontId="5" fillId="0" borderId="32"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left" vertical="center" wrapText="1"/>
      <protection locked="0"/>
    </xf>
    <xf numFmtId="49" fontId="5" fillId="0" borderId="45" xfId="0" applyNumberFormat="1" applyFont="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46" xfId="0" applyNumberFormat="1" applyFont="1" applyBorder="1" applyAlignment="1" applyProtection="1">
      <alignment horizontal="left" vertical="center" wrapText="1"/>
      <protection locked="0"/>
    </xf>
    <xf numFmtId="0" fontId="5" fillId="3" borderId="3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protection locked="0"/>
    </xf>
    <xf numFmtId="14" fontId="4" fillId="0"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43" xfId="0" applyFont="1" applyFill="1" applyBorder="1" applyAlignment="1" applyProtection="1">
      <alignment horizontal="center" vertical="center" wrapText="1"/>
      <protection locked="0"/>
    </xf>
    <xf numFmtId="0" fontId="5" fillId="3" borderId="34" xfId="0" applyFont="1" applyFill="1" applyBorder="1" applyAlignment="1" applyProtection="1">
      <alignment horizontal="center" vertical="center" wrapText="1"/>
      <protection locked="0"/>
    </xf>
    <xf numFmtId="0" fontId="5" fillId="3" borderId="47" xfId="0" applyFont="1" applyFill="1" applyBorder="1" applyAlignment="1" applyProtection="1">
      <alignment horizontal="center" vertical="center" wrapText="1"/>
      <protection locked="0"/>
    </xf>
    <xf numFmtId="0" fontId="5" fillId="3" borderId="48"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left" vertical="center" wrapText="1"/>
      <protection locked="0"/>
    </xf>
    <xf numFmtId="0" fontId="5" fillId="3" borderId="38" xfId="0" applyFont="1" applyFill="1" applyBorder="1" applyAlignment="1" applyProtection="1">
      <alignment horizontal="left" vertical="center" wrapText="1"/>
      <protection locked="0"/>
    </xf>
    <xf numFmtId="0" fontId="5" fillId="3" borderId="39" xfId="0" applyFont="1" applyFill="1" applyBorder="1" applyAlignment="1" applyProtection="1">
      <alignment horizontal="left" vertical="center" wrapText="1"/>
      <protection locked="0"/>
    </xf>
    <xf numFmtId="0" fontId="5" fillId="3" borderId="40" xfId="0" applyFont="1" applyFill="1" applyBorder="1" applyAlignment="1" applyProtection="1">
      <alignment horizontal="left" vertical="center" wrapText="1"/>
      <protection locked="0"/>
    </xf>
    <xf numFmtId="0" fontId="5" fillId="3" borderId="31"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2" fillId="0" borderId="0" xfId="0" applyFont="1" applyBorder="1" applyAlignment="1" applyProtection="1">
      <alignment horizontal="center"/>
      <protection locked="0"/>
    </xf>
    <xf numFmtId="49" fontId="5" fillId="0" borderId="1" xfId="0" applyNumberFormat="1" applyFont="1" applyBorder="1" applyAlignment="1" applyProtection="1">
      <alignment horizontal="justify" vertical="center" wrapText="1"/>
      <protection locked="0"/>
    </xf>
    <xf numFmtId="0" fontId="5" fillId="3" borderId="26"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8" fillId="2" borderId="0" xfId="0" applyFont="1" applyFill="1" applyBorder="1" applyAlignment="1" applyProtection="1">
      <alignment vertical="center" wrapText="1"/>
      <protection locked="0"/>
    </xf>
    <xf numFmtId="0" fontId="5" fillId="3" borderId="41" xfId="0" applyFont="1" applyFill="1" applyBorder="1" applyAlignment="1" applyProtection="1">
      <alignment horizontal="left" vertical="center" wrapText="1"/>
      <protection locked="0"/>
    </xf>
    <xf numFmtId="0" fontId="5" fillId="3" borderId="42" xfId="0" applyFont="1" applyFill="1" applyBorder="1" applyAlignment="1" applyProtection="1">
      <alignment horizontal="left" vertical="center" wrapText="1"/>
      <protection locked="0"/>
    </xf>
    <xf numFmtId="0" fontId="5" fillId="3" borderId="56" xfId="0" applyFont="1" applyFill="1" applyBorder="1" applyAlignment="1" applyProtection="1">
      <alignment horizontal="center" vertical="center" wrapText="1"/>
      <protection locked="0"/>
    </xf>
    <xf numFmtId="0" fontId="5" fillId="3" borderId="68" xfId="0" applyFont="1" applyFill="1" applyBorder="1" applyAlignment="1" applyProtection="1">
      <alignment horizontal="center" vertical="center" wrapText="1"/>
      <protection locked="0"/>
    </xf>
    <xf numFmtId="1" fontId="5" fillId="3" borderId="56" xfId="0" applyNumberFormat="1" applyFont="1" applyFill="1" applyBorder="1" applyAlignment="1" applyProtection="1">
      <alignment horizontal="center" vertical="center"/>
    </xf>
    <xf numFmtId="1" fontId="5" fillId="3" borderId="57" xfId="0" applyNumberFormat="1" applyFont="1" applyFill="1" applyBorder="1" applyAlignment="1" applyProtection="1">
      <alignment horizontal="center" vertical="center"/>
    </xf>
    <xf numFmtId="0" fontId="5" fillId="3" borderId="57"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5" fillId="3" borderId="55" xfId="0" applyFont="1" applyFill="1" applyBorder="1" applyAlignment="1" applyProtection="1">
      <alignment horizontal="center" vertical="center"/>
      <protection locked="0"/>
    </xf>
    <xf numFmtId="0" fontId="5" fillId="3" borderId="64" xfId="0" applyFont="1" applyFill="1" applyBorder="1" applyAlignment="1" applyProtection="1">
      <alignment horizontal="center" vertical="center"/>
      <protection locked="0"/>
    </xf>
    <xf numFmtId="0" fontId="5" fillId="3" borderId="65"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46"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3" borderId="59" xfId="0" applyFont="1"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5" fillId="3" borderId="11" xfId="0" applyFont="1" applyFill="1" applyBorder="1" applyAlignment="1" applyProtection="1">
      <alignment horizontal="left" vertical="center" wrapText="1"/>
      <protection locked="0"/>
    </xf>
    <xf numFmtId="0" fontId="5" fillId="3" borderId="39" xfId="0" applyFont="1" applyFill="1" applyBorder="1" applyAlignment="1" applyProtection="1">
      <alignment horizontal="center" vertical="center" wrapText="1"/>
      <protection locked="0"/>
    </xf>
    <xf numFmtId="0" fontId="8" fillId="2" borderId="0" xfId="0" applyNumberFormat="1" applyFont="1" applyFill="1" applyBorder="1" applyAlignment="1" applyProtection="1">
      <alignment horizontal="left" vertical="center" wrapText="1"/>
      <protection locked="0"/>
    </xf>
    <xf numFmtId="0" fontId="5" fillId="3" borderId="51" xfId="0" applyFont="1" applyFill="1" applyBorder="1" applyAlignment="1" applyProtection="1">
      <alignment horizontal="center" vertical="center" wrapText="1"/>
      <protection locked="0"/>
    </xf>
  </cellXfs>
  <cellStyles count="2">
    <cellStyle name="Normal" xfId="0" builtinId="0"/>
    <cellStyle name="Porcentaje" xfId="1" builtinId="5"/>
  </cellStyles>
  <dxfs count="2">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38100</xdr:colOff>
      <xdr:row>0</xdr:row>
      <xdr:rowOff>0</xdr:rowOff>
    </xdr:from>
    <xdr:to>
      <xdr:col>12</xdr:col>
      <xdr:colOff>934975</xdr:colOff>
      <xdr:row>4</xdr:row>
      <xdr:rowOff>176100</xdr:rowOff>
    </xdr:to>
    <xdr:pic>
      <xdr:nvPicPr>
        <xdr:cNvPr id="2" name="Imagen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12677775" y="0"/>
          <a:ext cx="896875"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126"/>
  <sheetViews>
    <sheetView showGridLines="0" tabSelected="1" zoomScale="90" zoomScaleNormal="90" zoomScaleSheetLayoutView="100" workbookViewId="0">
      <selection activeCell="B2" sqref="B2:L3"/>
    </sheetView>
  </sheetViews>
  <sheetFormatPr baseColWidth="10" defaultColWidth="15.7109375" defaultRowHeight="12" x14ac:dyDescent="0.2"/>
  <cols>
    <col min="1" max="1" width="1.7109375" style="68" customWidth="1"/>
    <col min="2" max="2" width="18.7109375" style="68" customWidth="1"/>
    <col min="3" max="3" width="20.140625" style="68" customWidth="1"/>
    <col min="4" max="4" width="22.140625" style="68" customWidth="1"/>
    <col min="5" max="5" width="13.7109375" style="68" customWidth="1"/>
    <col min="6" max="6" width="13.28515625" style="68" customWidth="1"/>
    <col min="7" max="7" width="12.42578125" style="68" customWidth="1"/>
    <col min="8" max="8" width="13.7109375" style="68" customWidth="1"/>
    <col min="9" max="9" width="12.42578125" style="68" customWidth="1"/>
    <col min="10" max="10" width="12" style="68" customWidth="1"/>
    <col min="11" max="11" width="17.42578125" style="68" customWidth="1"/>
    <col min="12" max="12" width="10.28515625" style="68" customWidth="1"/>
    <col min="13" max="13" width="14.42578125" style="68" customWidth="1"/>
    <col min="14" max="19" width="12.140625" style="68" customWidth="1"/>
    <col min="20" max="20" width="12.7109375" style="68" customWidth="1"/>
    <col min="21" max="21" width="38.42578125" style="68" customWidth="1"/>
    <col min="22" max="22" width="17.140625" style="68" customWidth="1"/>
    <col min="23" max="16384" width="15.7109375" style="68"/>
  </cols>
  <sheetData>
    <row r="1" spans="2:20" x14ac:dyDescent="0.2">
      <c r="T1" s="69"/>
    </row>
    <row r="2" spans="2:20" s="70" customFormat="1" ht="14.25" customHeight="1" x14ac:dyDescent="0.25">
      <c r="B2" s="176" t="s">
        <v>56</v>
      </c>
      <c r="C2" s="177"/>
      <c r="D2" s="177"/>
      <c r="E2" s="177"/>
      <c r="F2" s="177"/>
      <c r="G2" s="177"/>
      <c r="H2" s="177"/>
      <c r="I2" s="177"/>
      <c r="J2" s="177"/>
      <c r="K2" s="177"/>
      <c r="L2" s="178"/>
      <c r="M2" s="170"/>
      <c r="N2" s="68"/>
      <c r="O2" s="68"/>
      <c r="P2" s="68"/>
      <c r="Q2" s="68"/>
      <c r="R2" s="68"/>
      <c r="S2" s="68"/>
      <c r="T2" s="68"/>
    </row>
    <row r="3" spans="2:20" s="70" customFormat="1" ht="12" customHeight="1" x14ac:dyDescent="0.25">
      <c r="B3" s="179"/>
      <c r="C3" s="180"/>
      <c r="D3" s="180"/>
      <c r="E3" s="180"/>
      <c r="F3" s="180"/>
      <c r="G3" s="180"/>
      <c r="H3" s="180"/>
      <c r="I3" s="180"/>
      <c r="J3" s="180"/>
      <c r="K3" s="180"/>
      <c r="L3" s="181"/>
      <c r="M3" s="171"/>
      <c r="N3" s="68"/>
      <c r="O3" s="68"/>
      <c r="P3" s="68"/>
      <c r="Q3" s="68"/>
      <c r="R3" s="68"/>
      <c r="S3" s="68"/>
      <c r="T3" s="68"/>
    </row>
    <row r="4" spans="2:20" s="70" customFormat="1" ht="18.75" customHeight="1" x14ac:dyDescent="0.25">
      <c r="B4" s="173" t="s">
        <v>32</v>
      </c>
      <c r="C4" s="174"/>
      <c r="D4" s="174"/>
      <c r="E4" s="174"/>
      <c r="F4" s="174"/>
      <c r="G4" s="174"/>
      <c r="H4" s="174"/>
      <c r="I4" s="174"/>
      <c r="J4" s="174"/>
      <c r="K4" s="174"/>
      <c r="L4" s="175"/>
      <c r="M4" s="172"/>
      <c r="N4" s="68"/>
      <c r="O4" s="68"/>
      <c r="P4" s="68"/>
      <c r="Q4" s="68"/>
      <c r="R4" s="68"/>
      <c r="S4" s="68"/>
      <c r="T4" s="68"/>
    </row>
    <row r="5" spans="2:20" s="70" customFormat="1" ht="27" customHeight="1" x14ac:dyDescent="0.25">
      <c r="B5" s="173" t="s">
        <v>46</v>
      </c>
      <c r="C5" s="174"/>
      <c r="D5" s="174"/>
      <c r="E5" s="174"/>
      <c r="F5" s="174"/>
      <c r="G5" s="174"/>
      <c r="H5" s="174"/>
      <c r="I5" s="174"/>
      <c r="J5" s="174"/>
      <c r="K5" s="174"/>
      <c r="L5" s="175"/>
      <c r="M5" s="71" t="s">
        <v>30</v>
      </c>
      <c r="N5" s="68"/>
      <c r="O5" s="68"/>
      <c r="P5" s="68"/>
      <c r="Q5" s="68"/>
      <c r="R5" s="68"/>
      <c r="S5" s="68"/>
      <c r="T5" s="68"/>
    </row>
    <row r="6" spans="2:20" ht="12.75" x14ac:dyDescent="0.2">
      <c r="B6" s="72"/>
      <c r="C6" s="72"/>
      <c r="D6" s="72"/>
      <c r="E6" s="73"/>
      <c r="F6" s="74"/>
      <c r="G6" s="74"/>
      <c r="H6" s="74"/>
      <c r="I6" s="74"/>
      <c r="J6" s="74"/>
      <c r="K6" s="74"/>
      <c r="L6" s="74"/>
      <c r="M6" s="74"/>
    </row>
    <row r="7" spans="2:20" ht="12.75" x14ac:dyDescent="0.2">
      <c r="B7" s="75" t="s">
        <v>16</v>
      </c>
      <c r="C7" s="76"/>
      <c r="D7" s="77"/>
      <c r="E7" s="78"/>
      <c r="F7" s="79"/>
      <c r="G7" s="79"/>
      <c r="H7" s="79"/>
      <c r="I7" s="79"/>
      <c r="J7" s="79"/>
      <c r="K7" s="79"/>
      <c r="L7" s="79"/>
      <c r="M7" s="80"/>
      <c r="P7" s="68" t="s">
        <v>27</v>
      </c>
    </row>
    <row r="8" spans="2:20" ht="12.75" x14ac:dyDescent="0.2">
      <c r="B8" s="81"/>
      <c r="C8" s="81"/>
      <c r="D8" s="82"/>
      <c r="E8" s="83"/>
    </row>
    <row r="9" spans="2:20" ht="29.25" customHeight="1" x14ac:dyDescent="0.2">
      <c r="B9" s="147" t="s">
        <v>5</v>
      </c>
      <c r="C9" s="148"/>
      <c r="D9" s="182"/>
      <c r="E9" s="183"/>
      <c r="F9" s="183"/>
      <c r="G9" s="183"/>
      <c r="H9" s="183"/>
      <c r="I9" s="183"/>
      <c r="J9" s="183"/>
      <c r="K9" s="183"/>
      <c r="L9" s="183"/>
      <c r="M9" s="184"/>
      <c r="S9" s="74"/>
    </row>
    <row r="10" spans="2:20" ht="6" customHeight="1" x14ac:dyDescent="0.2">
      <c r="B10" s="72"/>
      <c r="C10" s="72"/>
      <c r="D10" s="84"/>
      <c r="E10" s="85"/>
      <c r="F10" s="85"/>
      <c r="G10" s="85"/>
      <c r="H10" s="85"/>
      <c r="I10" s="85"/>
      <c r="J10" s="85"/>
      <c r="K10" s="85"/>
      <c r="S10" s="74"/>
    </row>
    <row r="11" spans="2:20" ht="27.75" customHeight="1" x14ac:dyDescent="0.2">
      <c r="B11" s="120" t="s">
        <v>26</v>
      </c>
      <c r="C11" s="120"/>
      <c r="D11" s="86"/>
      <c r="F11" s="135" t="s">
        <v>33</v>
      </c>
      <c r="G11" s="135"/>
      <c r="H11" s="136"/>
      <c r="I11" s="136"/>
      <c r="J11" s="136"/>
      <c r="K11" s="136"/>
      <c r="L11" s="136"/>
      <c r="M11" s="136"/>
      <c r="S11" s="74"/>
    </row>
    <row r="12" spans="2:20" ht="6" customHeight="1" x14ac:dyDescent="0.2">
      <c r="B12" s="87"/>
      <c r="C12" s="87"/>
      <c r="D12" s="81"/>
      <c r="E12" s="88"/>
      <c r="I12" s="89"/>
      <c r="S12" s="74"/>
    </row>
    <row r="13" spans="2:20" ht="27.75" customHeight="1" x14ac:dyDescent="0.2">
      <c r="B13" s="135" t="s">
        <v>41</v>
      </c>
      <c r="C13" s="135"/>
      <c r="D13" s="90"/>
      <c r="F13" s="135" t="s">
        <v>42</v>
      </c>
      <c r="G13" s="135"/>
      <c r="H13" s="134"/>
      <c r="I13" s="134"/>
      <c r="K13" s="131" t="s">
        <v>34</v>
      </c>
      <c r="L13" s="132"/>
      <c r="M13" s="90"/>
      <c r="O13" s="91"/>
      <c r="P13" s="91"/>
      <c r="Q13" s="91"/>
      <c r="R13" s="91"/>
      <c r="S13" s="74"/>
    </row>
    <row r="14" spans="2:20" ht="12.75" x14ac:dyDescent="0.2">
      <c r="B14" s="72"/>
      <c r="C14" s="72"/>
      <c r="D14" s="87"/>
      <c r="E14" s="74"/>
      <c r="G14" s="74"/>
      <c r="H14" s="74"/>
      <c r="I14" s="74"/>
      <c r="J14" s="74"/>
      <c r="K14" s="74"/>
      <c r="L14" s="74"/>
      <c r="M14" s="74"/>
    </row>
    <row r="15" spans="2:20" ht="12.75" x14ac:dyDescent="0.2">
      <c r="B15" s="92" t="s">
        <v>17</v>
      </c>
      <c r="C15" s="92"/>
      <c r="D15" s="77"/>
      <c r="E15" s="79"/>
      <c r="F15" s="79"/>
      <c r="G15" s="79"/>
      <c r="H15" s="79"/>
      <c r="I15" s="79"/>
      <c r="J15" s="79"/>
      <c r="K15" s="79"/>
      <c r="L15" s="79"/>
      <c r="M15" s="80"/>
    </row>
    <row r="16" spans="2:20" ht="12.75" x14ac:dyDescent="0.2">
      <c r="B16" s="81"/>
      <c r="C16" s="81"/>
      <c r="D16" s="82"/>
      <c r="E16" s="83"/>
    </row>
    <row r="17" spans="2:13" ht="35.25" customHeight="1" x14ac:dyDescent="0.2">
      <c r="B17" s="147" t="s">
        <v>43</v>
      </c>
      <c r="C17" s="148"/>
      <c r="D17" s="67"/>
      <c r="F17" s="131" t="s">
        <v>40</v>
      </c>
      <c r="G17" s="132"/>
      <c r="H17" s="133"/>
      <c r="I17" s="133"/>
      <c r="K17" s="131" t="s">
        <v>20</v>
      </c>
      <c r="L17" s="132"/>
      <c r="M17" s="93"/>
    </row>
    <row r="18" spans="2:13" ht="6.75" customHeight="1" x14ac:dyDescent="0.2">
      <c r="G18" s="94"/>
      <c r="H18" s="88"/>
      <c r="L18" s="88"/>
      <c r="M18" s="95"/>
    </row>
    <row r="19" spans="2:13" ht="41.25" customHeight="1" x14ac:dyDescent="0.2">
      <c r="B19" s="131" t="s">
        <v>6</v>
      </c>
      <c r="C19" s="191"/>
      <c r="D19" s="21"/>
      <c r="F19" s="131" t="s">
        <v>29</v>
      </c>
      <c r="G19" s="132"/>
      <c r="H19" s="133"/>
      <c r="I19" s="133"/>
      <c r="K19" s="131" t="s">
        <v>21</v>
      </c>
      <c r="L19" s="132"/>
      <c r="M19" s="93"/>
    </row>
    <row r="20" spans="2:13" ht="6" customHeight="1" x14ac:dyDescent="0.2">
      <c r="B20" s="96"/>
      <c r="C20" s="96"/>
      <c r="I20" s="97"/>
    </row>
    <row r="21" spans="2:13" ht="15.75" customHeight="1" x14ac:dyDescent="0.2">
      <c r="B21" s="75" t="s">
        <v>18</v>
      </c>
      <c r="C21" s="76"/>
      <c r="D21" s="77"/>
      <c r="E21" s="78"/>
      <c r="F21" s="79"/>
      <c r="G21" s="79"/>
      <c r="H21" s="79"/>
      <c r="I21" s="79"/>
      <c r="J21" s="79"/>
      <c r="K21" s="79"/>
      <c r="L21" s="79"/>
      <c r="M21" s="80"/>
    </row>
    <row r="22" spans="2:13" ht="15.75" customHeight="1" thickBot="1" x14ac:dyDescent="0.25">
      <c r="B22" s="81"/>
      <c r="C22" s="81"/>
      <c r="D22" s="82"/>
      <c r="E22" s="83"/>
    </row>
    <row r="23" spans="2:13" s="98" customFormat="1" ht="15.75" customHeight="1" thickBot="1" x14ac:dyDescent="0.3">
      <c r="B23" s="87"/>
      <c r="C23" s="87"/>
      <c r="D23" s="87"/>
      <c r="E23" s="157" t="s">
        <v>12</v>
      </c>
      <c r="F23" s="189" t="s">
        <v>35</v>
      </c>
      <c r="G23" s="187"/>
      <c r="H23" s="187"/>
      <c r="I23" s="190"/>
      <c r="J23" s="186" t="s">
        <v>36</v>
      </c>
      <c r="K23" s="187"/>
      <c r="L23" s="187"/>
      <c r="M23" s="188"/>
    </row>
    <row r="24" spans="2:13" ht="13.5" thickBot="1" x14ac:dyDescent="0.25">
      <c r="B24" s="74"/>
      <c r="C24" s="74"/>
      <c r="D24" s="74"/>
      <c r="E24" s="192"/>
      <c r="F24" s="99" t="s">
        <v>1</v>
      </c>
      <c r="G24" s="99" t="s">
        <v>0</v>
      </c>
      <c r="H24" s="99" t="s">
        <v>24</v>
      </c>
      <c r="I24" s="99" t="s">
        <v>37</v>
      </c>
      <c r="J24" s="99" t="s">
        <v>1</v>
      </c>
      <c r="K24" s="99" t="s">
        <v>0</v>
      </c>
      <c r="L24" s="99" t="s">
        <v>24</v>
      </c>
      <c r="M24" s="100" t="s">
        <v>37</v>
      </c>
    </row>
    <row r="25" spans="2:13" ht="13.5" thickBot="1" x14ac:dyDescent="0.25">
      <c r="B25" s="185" t="s">
        <v>24</v>
      </c>
      <c r="C25" s="169"/>
      <c r="D25" s="165"/>
      <c r="E25" s="119" t="str">
        <f>IF(B40&gt;0,SUM(E26:E28),"")</f>
        <v/>
      </c>
      <c r="F25" s="49" t="str">
        <f>IF(B40&gt;0,SUM(F26:F28),"")</f>
        <v/>
      </c>
      <c r="G25" s="49" t="str">
        <f>IF(B40&gt;0,SUM(G26:G28),"")</f>
        <v/>
      </c>
      <c r="H25" s="49" t="str">
        <f>IF(B40&gt;0,SUM(F25,G25),"")</f>
        <v/>
      </c>
      <c r="I25" s="57" t="str">
        <f>IFERROR(H25/$H$25,"-")</f>
        <v>-</v>
      </c>
      <c r="J25" s="42" t="str">
        <f>IF(B40&gt;0,SUM(J26:J28),"")</f>
        <v/>
      </c>
      <c r="K25" s="42" t="str">
        <f>IF(B40&gt;0,SUM(K26:K28),"")</f>
        <v/>
      </c>
      <c r="L25" s="42" t="str">
        <f>IF(B40&gt;0,SUM(L26:L28),"")</f>
        <v/>
      </c>
      <c r="M25" s="63" t="str">
        <f t="shared" ref="M25:M32" si="0">IFERROR(L25/$L$25,"-")</f>
        <v>-</v>
      </c>
    </row>
    <row r="26" spans="2:13" ht="12.75" customHeight="1" x14ac:dyDescent="0.2">
      <c r="B26" s="143" t="s">
        <v>22</v>
      </c>
      <c r="C26" s="144"/>
      <c r="D26" s="101" t="s">
        <v>4</v>
      </c>
      <c r="E26" s="30" t="str">
        <f>IF(B40&gt;0,COUNTIF($D$40:$D$111,"General")," ")</f>
        <v xml:space="preserve"> </v>
      </c>
      <c r="F26" s="50" t="str">
        <f>IF(B40&gt;0,SUMIF($D$40:$D$111,"General",$H$40:$H$111),"")</f>
        <v/>
      </c>
      <c r="G26" s="30" t="str">
        <f>IF(B40&gt;0,SUMIF($D$40:$D$111,"General",$K$40:$K$111),"")</f>
        <v/>
      </c>
      <c r="H26" s="51" t="str">
        <f>IF(B40&gt;0,SUMIF($D$40:$D$111,"General",$L$40:$L$111),"")</f>
        <v/>
      </c>
      <c r="I26" s="58" t="str">
        <f>IFERROR(H26/$H$25,"-")</f>
        <v>-</v>
      </c>
      <c r="J26" s="33" t="str">
        <f>IF(B40&gt;0,SUMIF($D$40:$D$111,"General",$O$40:$O$111),"")</f>
        <v/>
      </c>
      <c r="K26" s="33" t="str">
        <f>IF(B40&gt;0,SUMIF($D$40:$D$111,"General",$R$40:$R$111),"")</f>
        <v/>
      </c>
      <c r="L26" s="33" t="str">
        <f>IF(B40&gt;0,SUMIF($D$40:$D$111,"General",$S$40:$S$111),"")</f>
        <v/>
      </c>
      <c r="M26" s="64" t="str">
        <f t="shared" si="0"/>
        <v>-</v>
      </c>
    </row>
    <row r="27" spans="2:13" ht="15" customHeight="1" x14ac:dyDescent="0.2">
      <c r="B27" s="155"/>
      <c r="C27" s="156"/>
      <c r="D27" s="102" t="s">
        <v>7</v>
      </c>
      <c r="E27" s="51" t="str">
        <f>IF(B40&gt;0,COUNTIF($D$40:$D$111,"Específico"),"")</f>
        <v/>
      </c>
      <c r="F27" s="52" t="str">
        <f>IF(B40&gt;0,SUMIF($D$40:$D$111,"Específico",$H$40:$H$111),"")</f>
        <v/>
      </c>
      <c r="G27" s="51" t="str">
        <f>IF(B40&gt;0,SUMIF($D$40:$D$111,"Específico",$K$40:$K$111),"")</f>
        <v/>
      </c>
      <c r="H27" s="51" t="str">
        <f>IF(B40&gt;0,SUMIF($D$40:$D$111,"Específico",$L$40:$L$111),"")</f>
        <v/>
      </c>
      <c r="I27" s="59" t="str">
        <f>IFERROR(H27/$H$25,"-")</f>
        <v>-</v>
      </c>
      <c r="J27" s="43" t="str">
        <f>IF(B40&gt;0,SUMIF($D$40:$D$111,"Específico",$O$40:$O$111),"")</f>
        <v/>
      </c>
      <c r="K27" s="43" t="str">
        <f>IF(B40&gt;0,SUMIF($D$40:$D$111,"Específico",$R$40:$R$111),"")</f>
        <v/>
      </c>
      <c r="L27" s="43" t="str">
        <f>IF(B40&gt;0,SUMIF($D$40:$D$111,"Específico",$S$40:$S$111),"")</f>
        <v/>
      </c>
      <c r="M27" s="65" t="str">
        <f t="shared" si="0"/>
        <v>-</v>
      </c>
    </row>
    <row r="28" spans="2:13" ht="15.75" customHeight="1" thickBot="1" x14ac:dyDescent="0.25">
      <c r="B28" s="145"/>
      <c r="C28" s="146"/>
      <c r="D28" s="103" t="s">
        <v>8</v>
      </c>
      <c r="E28" s="53" t="str">
        <f>IF(B40&gt;0,COUNTIF($D$40:$D$111,"De especialidad"),"")</f>
        <v/>
      </c>
      <c r="F28" s="31" t="str">
        <f>IF(B40&gt;0,SUMIF($D$40:$D$111,"De especialidad",$H$40:$H$111),"")</f>
        <v/>
      </c>
      <c r="G28" s="53" t="str">
        <f>IF(B40&gt;0,SUMIF($D$40:$D$111,"De especialidad",$K$40:$K$111),"")</f>
        <v/>
      </c>
      <c r="H28" s="53" t="str">
        <f>IF(B40&gt;0,SUMIF($D$40:$D$111,"De especialidad",$L$40:$L$111),"")</f>
        <v/>
      </c>
      <c r="I28" s="60" t="str">
        <f>IFERROR(H28/$H$25,"-")</f>
        <v>-</v>
      </c>
      <c r="J28" s="45" t="str">
        <f>IF(B40,SUMIF($D$40:$D$111,"De especialidad",$O$40:$O$111),"")</f>
        <v/>
      </c>
      <c r="K28" s="45" t="str">
        <f>IF(B40&gt;0,SUMIF($D$40:$D$111,"De especialidad",$R$40:$R$111),"")</f>
        <v/>
      </c>
      <c r="L28" s="44" t="str">
        <f>IF(B40&gt;0,SUMIF($D$40:$D$111,"De especialidad",$S$40:$S$111),"")</f>
        <v/>
      </c>
      <c r="M28" s="66" t="str">
        <f t="shared" si="0"/>
        <v>-</v>
      </c>
    </row>
    <row r="29" spans="2:13" ht="15" customHeight="1" x14ac:dyDescent="0.2">
      <c r="B29" s="143" t="s">
        <v>50</v>
      </c>
      <c r="C29" s="144"/>
      <c r="D29" s="101" t="s">
        <v>9</v>
      </c>
      <c r="E29" s="159"/>
      <c r="F29" s="55" t="str">
        <f>IF(B40&gt;0,SUM($F$40:$F$111),"")</f>
        <v/>
      </c>
      <c r="G29" s="30" t="str">
        <f>IF(B40&gt;0,SUM($I$40:$I$111),"")</f>
        <v/>
      </c>
      <c r="H29" s="50" t="str">
        <f>IF(B40&gt;0,SUM(F29,G29),"")</f>
        <v/>
      </c>
      <c r="I29" s="61" t="str">
        <f t="shared" ref="I29:I30" si="1">IFERROR(H29/$H$25,"-")</f>
        <v>-</v>
      </c>
      <c r="J29" s="33" t="str">
        <f>IF(B40&gt;0,SUM($M$40:$M$111),"")</f>
        <v/>
      </c>
      <c r="K29" s="46" t="str">
        <f>IF(B40&gt;0,SUM($P$40:$P$111),"")</f>
        <v/>
      </c>
      <c r="L29" s="33" t="str">
        <f>IF(B40&gt;0,SUM(J29:K29),"")</f>
        <v/>
      </c>
      <c r="M29" s="64" t="str">
        <f t="shared" si="0"/>
        <v>-</v>
      </c>
    </row>
    <row r="30" spans="2:13" ht="15.75" customHeight="1" thickBot="1" x14ac:dyDescent="0.25">
      <c r="B30" s="145"/>
      <c r="C30" s="146"/>
      <c r="D30" s="103" t="s">
        <v>48</v>
      </c>
      <c r="E30" s="160"/>
      <c r="F30" s="56" t="str">
        <f>IF(B40&gt;0,SUM($G$40:$G$111),"")</f>
        <v/>
      </c>
      <c r="G30" s="32" t="str">
        <f>IF(B40&gt;0,SUM($J$40:$J$111),"")</f>
        <v/>
      </c>
      <c r="H30" s="31" t="str">
        <f>IF(B40&gt;0,SUM(F30,G30),"")</f>
        <v/>
      </c>
      <c r="I30" s="62" t="str">
        <f t="shared" si="1"/>
        <v>-</v>
      </c>
      <c r="J30" s="45" t="str">
        <f>IF(B40&gt;0,SUM($N$40:$N$111),"")</f>
        <v/>
      </c>
      <c r="K30" s="47" t="str">
        <f>IF(B40&gt;0,SUM($Q$40:$Q$111),"")</f>
        <v/>
      </c>
      <c r="L30" s="45" t="str">
        <f>IF(B40&gt;0,SUM(J30:K30),"")</f>
        <v/>
      </c>
      <c r="M30" s="66" t="str">
        <f t="shared" si="0"/>
        <v>-</v>
      </c>
    </row>
    <row r="31" spans="2:13" ht="15" customHeight="1" x14ac:dyDescent="0.2">
      <c r="B31" s="143" t="s">
        <v>13</v>
      </c>
      <c r="C31" s="144"/>
      <c r="D31" s="101" t="s">
        <v>10</v>
      </c>
      <c r="E31" s="54" t="str">
        <f>IF(B40&gt;0,COUNTIF($E$40:$E$111,"Obligatorio"),"")</f>
        <v/>
      </c>
      <c r="F31" s="50" t="str">
        <f>IF(B40&gt;0,SUMIF($E$40:$E$111,"Obligatorio",$H$40:$H$111),"")</f>
        <v/>
      </c>
      <c r="G31" s="54" t="str">
        <f>IF(B40&gt;0,SUMIF($E$40:$E$111,"Obligatorio",$K$40:$K$111),"")</f>
        <v/>
      </c>
      <c r="H31" s="54" t="str">
        <f>IF(B40&gt;0,SUMIF($E$40:$E$111,"Obligatorio",$L$40:$L$111),"")</f>
        <v/>
      </c>
      <c r="I31" s="58" t="str">
        <f>IFERROR(H31/$H$25,"-")</f>
        <v>-</v>
      </c>
      <c r="J31" s="33" t="str">
        <f>IF(B40&gt;0,SUMIF($E$40:$E$111,"Obligatorio",$O$40:$O$111),"")</f>
        <v/>
      </c>
      <c r="K31" s="33" t="str">
        <f>IF(B40&gt;0,SUMIF($E$40:$E$111,"Obligatorio",$R$40:$R$111),"")</f>
        <v/>
      </c>
      <c r="L31" s="48" t="str">
        <f>IF(B40&gt;0,SUMIF($E$40:$E$111,"Obligatorio",$S$40:$S$111),"")</f>
        <v/>
      </c>
      <c r="M31" s="64" t="str">
        <f t="shared" si="0"/>
        <v>-</v>
      </c>
    </row>
    <row r="32" spans="2:13" ht="15.75" customHeight="1" thickBot="1" x14ac:dyDescent="0.25">
      <c r="B32" s="145"/>
      <c r="C32" s="146"/>
      <c r="D32" s="103" t="s">
        <v>11</v>
      </c>
      <c r="E32" s="32" t="str">
        <f>IF(B40&gt;0,COUNTIF($E$40:$E$111,"Electivo"),"")</f>
        <v/>
      </c>
      <c r="F32" s="31" t="str">
        <f>IF(B40&gt;0,SUMIF($E$40:$E$111,"Electivo",$H$40:$H$111),"")</f>
        <v/>
      </c>
      <c r="G32" s="32" t="str">
        <f>IF(B40&gt;0,SUMIF($E$40:$E$111,"Electivo",$K$40:$K$111),"")</f>
        <v/>
      </c>
      <c r="H32" s="32" t="str">
        <f>IF(B40&gt;0,SUMIF($E$40:$E$111,"Electivo",$L$40:$L$111),"")</f>
        <v/>
      </c>
      <c r="I32" s="60" t="str">
        <f>IFERROR(H32/$H$25,"-")</f>
        <v>-</v>
      </c>
      <c r="J32" s="45" t="str">
        <f>IF(B40&gt;0,SUMIF($E$40:$E$111,"Electivo",$O$40:$O$111),"")</f>
        <v/>
      </c>
      <c r="K32" s="45" t="str">
        <f>IF(B40&gt;0,SUMIF($E$40:$E$111,"Electivo",$R$40:$R$111),"")</f>
        <v/>
      </c>
      <c r="L32" s="45" t="str">
        <f>IF(B40&gt;0,SUMIF($E$40:$E$111,"Electivo",$S$40:$S$111),"")</f>
        <v/>
      </c>
      <c r="M32" s="66" t="str">
        <f t="shared" si="0"/>
        <v>-</v>
      </c>
    </row>
    <row r="33" spans="2:19" ht="15.75" customHeight="1" x14ac:dyDescent="0.2"/>
    <row r="34" spans="2:19" ht="12.75" x14ac:dyDescent="0.2">
      <c r="B34" s="74"/>
      <c r="C34" s="74"/>
      <c r="D34" s="104"/>
      <c r="E34" s="104"/>
      <c r="F34" s="104"/>
      <c r="G34" s="104"/>
      <c r="H34" s="104"/>
      <c r="I34" s="104"/>
      <c r="J34" s="104"/>
      <c r="K34" s="104"/>
      <c r="L34" s="104"/>
      <c r="M34" s="104"/>
    </row>
    <row r="35" spans="2:19" ht="12.75" x14ac:dyDescent="0.2">
      <c r="B35" s="75" t="s">
        <v>19</v>
      </c>
      <c r="C35" s="76"/>
      <c r="D35" s="77"/>
      <c r="E35" s="78"/>
      <c r="F35" s="78"/>
      <c r="G35" s="78"/>
      <c r="H35" s="78"/>
      <c r="I35" s="78"/>
      <c r="J35" s="78"/>
      <c r="K35" s="78"/>
      <c r="L35" s="78"/>
      <c r="M35" s="105"/>
    </row>
    <row r="36" spans="2:19" ht="13.5" thickBot="1" x14ac:dyDescent="0.25">
      <c r="B36" s="106"/>
      <c r="C36" s="106"/>
      <c r="D36" s="74"/>
      <c r="E36" s="107"/>
      <c r="F36" s="107"/>
      <c r="G36" s="107"/>
      <c r="H36" s="107"/>
      <c r="I36" s="107"/>
      <c r="J36" s="107"/>
      <c r="K36" s="107"/>
      <c r="L36" s="107"/>
      <c r="M36" s="107"/>
    </row>
    <row r="37" spans="2:19" ht="19.5" customHeight="1" thickBot="1" x14ac:dyDescent="0.25">
      <c r="B37" s="151" t="s">
        <v>2</v>
      </c>
      <c r="C37" s="194" t="s">
        <v>39</v>
      </c>
      <c r="D37" s="137" t="s">
        <v>38</v>
      </c>
      <c r="E37" s="140" t="s">
        <v>13</v>
      </c>
      <c r="F37" s="162" t="s">
        <v>25</v>
      </c>
      <c r="G37" s="163"/>
      <c r="H37" s="163"/>
      <c r="I37" s="163"/>
      <c r="J37" s="163"/>
      <c r="K37" s="163"/>
      <c r="L37" s="164"/>
      <c r="M37" s="162" t="s">
        <v>3</v>
      </c>
      <c r="N37" s="163"/>
      <c r="O37" s="163"/>
      <c r="P37" s="163"/>
      <c r="Q37" s="163"/>
      <c r="R37" s="163"/>
      <c r="S37" s="164"/>
    </row>
    <row r="38" spans="2:19" ht="19.5" customHeight="1" thickBot="1" x14ac:dyDescent="0.25">
      <c r="B38" s="152"/>
      <c r="C38" s="141"/>
      <c r="D38" s="138"/>
      <c r="E38" s="141"/>
      <c r="F38" s="168" t="s">
        <v>1</v>
      </c>
      <c r="G38" s="166"/>
      <c r="H38" s="169"/>
      <c r="I38" s="165" t="s">
        <v>0</v>
      </c>
      <c r="J38" s="166"/>
      <c r="K38" s="167"/>
      <c r="L38" s="157" t="s">
        <v>15</v>
      </c>
      <c r="M38" s="168" t="s">
        <v>1</v>
      </c>
      <c r="N38" s="166"/>
      <c r="O38" s="169"/>
      <c r="P38" s="165" t="s">
        <v>0</v>
      </c>
      <c r="Q38" s="166"/>
      <c r="R38" s="167"/>
      <c r="S38" s="157" t="s">
        <v>14</v>
      </c>
    </row>
    <row r="39" spans="2:19" ht="19.5" customHeight="1" thickBot="1" x14ac:dyDescent="0.25">
      <c r="B39" s="153"/>
      <c r="C39" s="141"/>
      <c r="D39" s="139"/>
      <c r="E39" s="142"/>
      <c r="F39" s="108" t="s">
        <v>23</v>
      </c>
      <c r="G39" s="109" t="s">
        <v>49</v>
      </c>
      <c r="H39" s="110" t="s">
        <v>24</v>
      </c>
      <c r="I39" s="108" t="s">
        <v>23</v>
      </c>
      <c r="J39" s="109" t="s">
        <v>49</v>
      </c>
      <c r="K39" s="111" t="s">
        <v>24</v>
      </c>
      <c r="L39" s="158"/>
      <c r="M39" s="100" t="s">
        <v>23</v>
      </c>
      <c r="N39" s="100" t="s">
        <v>49</v>
      </c>
      <c r="O39" s="100" t="s">
        <v>24</v>
      </c>
      <c r="P39" s="100" t="s">
        <v>23</v>
      </c>
      <c r="Q39" s="100" t="s">
        <v>51</v>
      </c>
      <c r="R39" s="100" t="s">
        <v>24</v>
      </c>
      <c r="S39" s="161"/>
    </row>
    <row r="40" spans="2:19" ht="40.5" customHeight="1" x14ac:dyDescent="0.2">
      <c r="B40" s="8"/>
      <c r="C40" s="14"/>
      <c r="D40" s="11"/>
      <c r="E40" s="8"/>
      <c r="F40" s="19"/>
      <c r="G40" s="37"/>
      <c r="H40" s="113" t="str">
        <f>+IF(C40&gt;0,SUM(F40:G40),"")</f>
        <v/>
      </c>
      <c r="I40" s="34"/>
      <c r="J40" s="37"/>
      <c r="K40" s="116" t="str">
        <f>+IF(C40&gt;0,SUM(I40:J40),"")</f>
        <v/>
      </c>
      <c r="L40" s="27" t="str">
        <f>+IF(C40&gt;0,SUM(H40,K40)," ")</f>
        <v xml:space="preserve"> </v>
      </c>
      <c r="M40" s="39" t="str">
        <f>+IF($M$17&lt;=0,"-",IF($M$17&gt;0,$F40/$M$17))</f>
        <v>-</v>
      </c>
      <c r="N40" s="1" t="str">
        <f>+IF($M$17&lt;=0,"-",IF($M$17&gt;0,$G40/$M$17))</f>
        <v>-</v>
      </c>
      <c r="O40" s="28" t="str">
        <f>IF(C40&gt;0,SUM(M40,N40),"-")</f>
        <v>-</v>
      </c>
      <c r="P40" s="22" t="str">
        <f t="shared" ref="P40:P71" si="2">+IF($M$19&lt;=0,"-",IF($M$19&gt;0,$I40/$M$19))</f>
        <v>-</v>
      </c>
      <c r="Q40" s="1" t="str">
        <f t="shared" ref="Q40:Q71" si="3">+IF($M$19&lt;=0,"-",IF($M$19&gt;0,$J40/$M$19))</f>
        <v>-</v>
      </c>
      <c r="R40" s="28" t="str">
        <f>IF(C40&gt;0,SUM(P40,Q40),"-")</f>
        <v>-</v>
      </c>
      <c r="S40" s="28" t="str">
        <f>IF(C40&gt;0,SUM(O40,R40),"-")</f>
        <v>-</v>
      </c>
    </row>
    <row r="41" spans="2:19" ht="40.5" customHeight="1" x14ac:dyDescent="0.2">
      <c r="B41" s="9"/>
      <c r="C41" s="15"/>
      <c r="D41" s="12"/>
      <c r="E41" s="9"/>
      <c r="F41" s="17"/>
      <c r="G41" s="38"/>
      <c r="H41" s="114" t="str">
        <f t="shared" ref="H41:H104" si="4">+IF(C41&gt;0,SUM(F41:G41),"")</f>
        <v/>
      </c>
      <c r="I41" s="35"/>
      <c r="J41" s="38"/>
      <c r="K41" s="117" t="str">
        <f t="shared" ref="K41:K104" si="5">+IF(C41&gt;0,SUM(I41:J41),"")</f>
        <v/>
      </c>
      <c r="L41" s="28" t="str">
        <f t="shared" ref="L41:L104" si="6">+IF(C41&gt;0,SUM(H41,K41)," ")</f>
        <v xml:space="preserve"> </v>
      </c>
      <c r="M41" s="40" t="str">
        <f>+IF($M$17&lt;=0,"-",IF($M$17&gt;0,$F41/$M$17))</f>
        <v>-</v>
      </c>
      <c r="N41" s="24" t="str">
        <f>+IF($M$17&lt;=0,"-",IF($M$17&gt;0,$G41/$M$17))</f>
        <v>-</v>
      </c>
      <c r="O41" s="28" t="str">
        <f>IF(C41&gt;0,SUM(M41,N41),"-")</f>
        <v>-</v>
      </c>
      <c r="P41" s="23" t="str">
        <f t="shared" si="2"/>
        <v>-</v>
      </c>
      <c r="Q41" s="24" t="str">
        <f t="shared" si="3"/>
        <v>-</v>
      </c>
      <c r="R41" s="28" t="str">
        <f>IF(C41&gt;0,SUM(P41,Q41),"-")</f>
        <v>-</v>
      </c>
      <c r="S41" s="28" t="str">
        <f>IF(C41&gt;0,SUM(O41,R41),"-")</f>
        <v>-</v>
      </c>
    </row>
    <row r="42" spans="2:19" ht="40.5" customHeight="1" x14ac:dyDescent="0.2">
      <c r="B42" s="9"/>
      <c r="C42" s="15"/>
      <c r="D42" s="12"/>
      <c r="E42" s="9"/>
      <c r="F42" s="17"/>
      <c r="G42" s="38"/>
      <c r="H42" s="114" t="str">
        <f t="shared" si="4"/>
        <v/>
      </c>
      <c r="I42" s="35"/>
      <c r="J42" s="38"/>
      <c r="K42" s="117" t="str">
        <f t="shared" si="5"/>
        <v/>
      </c>
      <c r="L42" s="28" t="str">
        <f t="shared" si="6"/>
        <v xml:space="preserve"> </v>
      </c>
      <c r="M42" s="40" t="str">
        <f t="shared" ref="M42:M71" si="7">+IF($M$17&lt;=0,"-",IF($M$17&gt;0,$F42/$M$17))</f>
        <v>-</v>
      </c>
      <c r="N42" s="24" t="str">
        <f t="shared" ref="N42:N71" si="8">+IF($M$17&lt;=0,"-",IF($M$17&gt;0,$G42/$M$17))</f>
        <v>-</v>
      </c>
      <c r="O42" s="28" t="str">
        <f t="shared" ref="O42:O71" si="9">IF(C42&gt;0,SUM(M42,N42),"-")</f>
        <v>-</v>
      </c>
      <c r="P42" s="23" t="str">
        <f t="shared" si="2"/>
        <v>-</v>
      </c>
      <c r="Q42" s="24" t="str">
        <f t="shared" si="3"/>
        <v>-</v>
      </c>
      <c r="R42" s="28" t="str">
        <f t="shared" ref="R42:R71" si="10">IF(C42&gt;0,SUM(P42,Q42),"-")</f>
        <v>-</v>
      </c>
      <c r="S42" s="28" t="str">
        <f t="shared" ref="S42:S71" si="11">IF(C42&gt;0,SUM(O42,R42),"-")</f>
        <v>-</v>
      </c>
    </row>
    <row r="43" spans="2:19" ht="40.5" customHeight="1" x14ac:dyDescent="0.2">
      <c r="B43" s="9"/>
      <c r="C43" s="15"/>
      <c r="D43" s="12"/>
      <c r="E43" s="9"/>
      <c r="F43" s="17"/>
      <c r="G43" s="38"/>
      <c r="H43" s="114" t="str">
        <f t="shared" si="4"/>
        <v/>
      </c>
      <c r="I43" s="35"/>
      <c r="J43" s="38"/>
      <c r="K43" s="117" t="str">
        <f t="shared" si="5"/>
        <v/>
      </c>
      <c r="L43" s="28" t="str">
        <f t="shared" si="6"/>
        <v xml:space="preserve"> </v>
      </c>
      <c r="M43" s="40" t="str">
        <f>+IF($M$17&lt;=0,"-",IF($M$17&gt;0,$F43/$M$17))</f>
        <v>-</v>
      </c>
      <c r="N43" s="24" t="str">
        <f>+IF($M$17&lt;=0,"-",IF($M$17&gt;0,$G43/$M$17))</f>
        <v>-</v>
      </c>
      <c r="O43" s="28" t="str">
        <f t="shared" si="9"/>
        <v>-</v>
      </c>
      <c r="P43" s="23" t="str">
        <f t="shared" si="2"/>
        <v>-</v>
      </c>
      <c r="Q43" s="24" t="str">
        <f t="shared" si="3"/>
        <v>-</v>
      </c>
      <c r="R43" s="28" t="str">
        <f>IF(C43&gt;0,SUM(P43,Q43),"-")</f>
        <v>-</v>
      </c>
      <c r="S43" s="28" t="str">
        <f t="shared" si="11"/>
        <v>-</v>
      </c>
    </row>
    <row r="44" spans="2:19" ht="40.5" customHeight="1" x14ac:dyDescent="0.2">
      <c r="B44" s="9"/>
      <c r="C44" s="15"/>
      <c r="D44" s="12"/>
      <c r="E44" s="9"/>
      <c r="F44" s="17"/>
      <c r="G44" s="38"/>
      <c r="H44" s="114" t="str">
        <f t="shared" si="4"/>
        <v/>
      </c>
      <c r="I44" s="35"/>
      <c r="J44" s="38"/>
      <c r="K44" s="117" t="str">
        <f t="shared" si="5"/>
        <v/>
      </c>
      <c r="L44" s="28" t="str">
        <f t="shared" si="6"/>
        <v xml:space="preserve"> </v>
      </c>
      <c r="M44" s="40" t="str">
        <f t="shared" si="7"/>
        <v>-</v>
      </c>
      <c r="N44" s="24" t="str">
        <f>+IF($M$17&lt;=0,"-",IF($M$17&gt;0,$G44/$M$17))</f>
        <v>-</v>
      </c>
      <c r="O44" s="28" t="str">
        <f t="shared" si="9"/>
        <v>-</v>
      </c>
      <c r="P44" s="23" t="str">
        <f t="shared" si="2"/>
        <v>-</v>
      </c>
      <c r="Q44" s="24" t="str">
        <f t="shared" si="3"/>
        <v>-</v>
      </c>
      <c r="R44" s="28" t="str">
        <f t="shared" si="10"/>
        <v>-</v>
      </c>
      <c r="S44" s="28" t="str">
        <f t="shared" si="11"/>
        <v>-</v>
      </c>
    </row>
    <row r="45" spans="2:19" ht="40.5" customHeight="1" thickBot="1" x14ac:dyDescent="0.25">
      <c r="B45" s="10"/>
      <c r="C45" s="16"/>
      <c r="D45" s="13"/>
      <c r="E45" s="10"/>
      <c r="F45" s="18"/>
      <c r="G45" s="20"/>
      <c r="H45" s="115" t="str">
        <f t="shared" si="4"/>
        <v/>
      </c>
      <c r="I45" s="36"/>
      <c r="J45" s="20"/>
      <c r="K45" s="118" t="str">
        <f t="shared" si="5"/>
        <v/>
      </c>
      <c r="L45" s="29" t="str">
        <f t="shared" si="6"/>
        <v xml:space="preserve"> </v>
      </c>
      <c r="M45" s="41" t="str">
        <f>+IF($M$17&lt;=0,"-",IF($M$17&gt;0,$F45/$M$17))</f>
        <v>-</v>
      </c>
      <c r="N45" s="26" t="str">
        <f>+IF($M$17&lt;=0,"-",IF($M$17&gt;0,$G45/$M$17))</f>
        <v>-</v>
      </c>
      <c r="O45" s="29" t="str">
        <f t="shared" si="9"/>
        <v>-</v>
      </c>
      <c r="P45" s="25" t="str">
        <f t="shared" si="2"/>
        <v>-</v>
      </c>
      <c r="Q45" s="26" t="str">
        <f t="shared" si="3"/>
        <v>-</v>
      </c>
      <c r="R45" s="29" t="str">
        <f>IF(C45&gt;0,SUM(P45,Q45),"-")</f>
        <v>-</v>
      </c>
      <c r="S45" s="29" t="str">
        <f t="shared" si="11"/>
        <v>-</v>
      </c>
    </row>
    <row r="46" spans="2:19" ht="40.5" customHeight="1" x14ac:dyDescent="0.2">
      <c r="B46" s="8"/>
      <c r="C46" s="14"/>
      <c r="D46" s="5"/>
      <c r="E46" s="8"/>
      <c r="F46" s="19"/>
      <c r="G46" s="37"/>
      <c r="H46" s="113" t="str">
        <f t="shared" si="4"/>
        <v/>
      </c>
      <c r="I46" s="34"/>
      <c r="J46" s="37"/>
      <c r="K46" s="116" t="str">
        <f t="shared" si="5"/>
        <v/>
      </c>
      <c r="L46" s="27" t="str">
        <f t="shared" si="6"/>
        <v xml:space="preserve"> </v>
      </c>
      <c r="M46" s="39" t="str">
        <f>+IF($M$17&lt;=0,"-",IF($M$17&gt;0,$F46/$M$17))</f>
        <v>-</v>
      </c>
      <c r="N46" s="1" t="str">
        <f>+IF($M$17&lt;=0,"-",IF($M$17&gt;0,$G46/$M$17))</f>
        <v>-</v>
      </c>
      <c r="O46" s="27" t="str">
        <f t="shared" si="9"/>
        <v>-</v>
      </c>
      <c r="P46" s="22" t="str">
        <f t="shared" si="2"/>
        <v>-</v>
      </c>
      <c r="Q46" s="1" t="str">
        <f t="shared" si="3"/>
        <v>-</v>
      </c>
      <c r="R46" s="27" t="str">
        <f t="shared" si="10"/>
        <v>-</v>
      </c>
      <c r="S46" s="27" t="str">
        <f t="shared" si="11"/>
        <v>-</v>
      </c>
    </row>
    <row r="47" spans="2:19" ht="40.5" customHeight="1" x14ac:dyDescent="0.2">
      <c r="B47" s="9"/>
      <c r="C47" s="15"/>
      <c r="D47" s="6"/>
      <c r="E47" s="9"/>
      <c r="F47" s="17"/>
      <c r="G47" s="38"/>
      <c r="H47" s="114" t="str">
        <f t="shared" si="4"/>
        <v/>
      </c>
      <c r="I47" s="35"/>
      <c r="J47" s="38"/>
      <c r="K47" s="117" t="str">
        <f t="shared" si="5"/>
        <v/>
      </c>
      <c r="L47" s="28" t="str">
        <f t="shared" si="6"/>
        <v xml:space="preserve"> </v>
      </c>
      <c r="M47" s="40" t="str">
        <f>+IF($M$17&lt;=0,"-",IF($M$17&gt;0,$F47/$M$17))</f>
        <v>-</v>
      </c>
      <c r="N47" s="24" t="str">
        <f>+IF($M$17&lt;=0,"-",IF($M$17&gt;0,$G47/$M$17))</f>
        <v>-</v>
      </c>
      <c r="O47" s="28" t="str">
        <f t="shared" si="9"/>
        <v>-</v>
      </c>
      <c r="P47" s="23" t="str">
        <f t="shared" si="2"/>
        <v>-</v>
      </c>
      <c r="Q47" s="24" t="str">
        <f t="shared" si="3"/>
        <v>-</v>
      </c>
      <c r="R47" s="28" t="str">
        <f t="shared" si="10"/>
        <v>-</v>
      </c>
      <c r="S47" s="28" t="str">
        <f t="shared" si="11"/>
        <v>-</v>
      </c>
    </row>
    <row r="48" spans="2:19" ht="40.5" customHeight="1" x14ac:dyDescent="0.2">
      <c r="B48" s="9"/>
      <c r="C48" s="15"/>
      <c r="D48" s="6"/>
      <c r="E48" s="9"/>
      <c r="F48" s="17"/>
      <c r="G48" s="38"/>
      <c r="H48" s="114" t="str">
        <f t="shared" si="4"/>
        <v/>
      </c>
      <c r="I48" s="35"/>
      <c r="J48" s="38"/>
      <c r="K48" s="117" t="str">
        <f t="shared" si="5"/>
        <v/>
      </c>
      <c r="L48" s="28" t="str">
        <f t="shared" si="6"/>
        <v xml:space="preserve"> </v>
      </c>
      <c r="M48" s="40" t="str">
        <f t="shared" si="7"/>
        <v>-</v>
      </c>
      <c r="N48" s="24" t="str">
        <f t="shared" si="8"/>
        <v>-</v>
      </c>
      <c r="O48" s="28" t="str">
        <f t="shared" si="9"/>
        <v>-</v>
      </c>
      <c r="P48" s="23" t="str">
        <f t="shared" si="2"/>
        <v>-</v>
      </c>
      <c r="Q48" s="24" t="str">
        <f t="shared" si="3"/>
        <v>-</v>
      </c>
      <c r="R48" s="28" t="str">
        <f t="shared" si="10"/>
        <v>-</v>
      </c>
      <c r="S48" s="28" t="str">
        <f t="shared" si="11"/>
        <v>-</v>
      </c>
    </row>
    <row r="49" spans="2:19" ht="40.5" customHeight="1" x14ac:dyDescent="0.2">
      <c r="B49" s="9"/>
      <c r="C49" s="15"/>
      <c r="D49" s="6"/>
      <c r="E49" s="9"/>
      <c r="F49" s="17"/>
      <c r="G49" s="38"/>
      <c r="H49" s="114" t="str">
        <f t="shared" si="4"/>
        <v/>
      </c>
      <c r="I49" s="35"/>
      <c r="J49" s="38"/>
      <c r="K49" s="117" t="str">
        <f t="shared" si="5"/>
        <v/>
      </c>
      <c r="L49" s="28" t="str">
        <f t="shared" si="6"/>
        <v xml:space="preserve"> </v>
      </c>
      <c r="M49" s="40" t="str">
        <f t="shared" si="7"/>
        <v>-</v>
      </c>
      <c r="N49" s="24" t="str">
        <f>+IF($M$17&lt;=0,"-",IF($M$17&gt;0,$G49/$M$17))</f>
        <v>-</v>
      </c>
      <c r="O49" s="28" t="str">
        <f t="shared" si="9"/>
        <v>-</v>
      </c>
      <c r="P49" s="23" t="str">
        <f t="shared" si="2"/>
        <v>-</v>
      </c>
      <c r="Q49" s="24" t="str">
        <f t="shared" si="3"/>
        <v>-</v>
      </c>
      <c r="R49" s="28" t="str">
        <f t="shared" si="10"/>
        <v>-</v>
      </c>
      <c r="S49" s="28" t="str">
        <f t="shared" si="11"/>
        <v>-</v>
      </c>
    </row>
    <row r="50" spans="2:19" ht="40.5" customHeight="1" x14ac:dyDescent="0.2">
      <c r="B50" s="9"/>
      <c r="C50" s="15"/>
      <c r="D50" s="6"/>
      <c r="E50" s="9"/>
      <c r="F50" s="17"/>
      <c r="G50" s="38"/>
      <c r="H50" s="114" t="str">
        <f t="shared" si="4"/>
        <v/>
      </c>
      <c r="I50" s="35"/>
      <c r="J50" s="38"/>
      <c r="K50" s="117" t="str">
        <f t="shared" si="5"/>
        <v/>
      </c>
      <c r="L50" s="28" t="str">
        <f t="shared" si="6"/>
        <v xml:space="preserve"> </v>
      </c>
      <c r="M50" s="40" t="str">
        <f t="shared" si="7"/>
        <v>-</v>
      </c>
      <c r="N50" s="24" t="str">
        <f>+IF($M$17&lt;=0,"-",IF($M$17&gt;0,$G50/$M$17))</f>
        <v>-</v>
      </c>
      <c r="O50" s="28" t="str">
        <f t="shared" si="9"/>
        <v>-</v>
      </c>
      <c r="P50" s="23" t="str">
        <f t="shared" si="2"/>
        <v>-</v>
      </c>
      <c r="Q50" s="24" t="str">
        <f t="shared" si="3"/>
        <v>-</v>
      </c>
      <c r="R50" s="28" t="str">
        <f t="shared" si="10"/>
        <v>-</v>
      </c>
      <c r="S50" s="28" t="str">
        <f t="shared" si="11"/>
        <v>-</v>
      </c>
    </row>
    <row r="51" spans="2:19" ht="40.5" customHeight="1" thickBot="1" x14ac:dyDescent="0.25">
      <c r="B51" s="10"/>
      <c r="C51" s="16"/>
      <c r="D51" s="7"/>
      <c r="E51" s="10"/>
      <c r="F51" s="18"/>
      <c r="G51" s="20"/>
      <c r="H51" s="115" t="str">
        <f t="shared" si="4"/>
        <v/>
      </c>
      <c r="I51" s="36"/>
      <c r="J51" s="20"/>
      <c r="K51" s="118" t="str">
        <f t="shared" si="5"/>
        <v/>
      </c>
      <c r="L51" s="29" t="str">
        <f t="shared" si="6"/>
        <v xml:space="preserve"> </v>
      </c>
      <c r="M51" s="41" t="str">
        <f t="shared" si="7"/>
        <v>-</v>
      </c>
      <c r="N51" s="26" t="str">
        <f>+IF($M$17&lt;=0,"-",IF($M$17&gt;0,$G51/$M$17))</f>
        <v>-</v>
      </c>
      <c r="O51" s="29" t="str">
        <f t="shared" si="9"/>
        <v>-</v>
      </c>
      <c r="P51" s="25" t="str">
        <f t="shared" si="2"/>
        <v>-</v>
      </c>
      <c r="Q51" s="26" t="str">
        <f t="shared" si="3"/>
        <v>-</v>
      </c>
      <c r="R51" s="29" t="str">
        <f t="shared" si="10"/>
        <v>-</v>
      </c>
      <c r="S51" s="29" t="str">
        <f t="shared" si="11"/>
        <v>-</v>
      </c>
    </row>
    <row r="52" spans="2:19" ht="40.5" customHeight="1" x14ac:dyDescent="0.2">
      <c r="B52" s="8"/>
      <c r="C52" s="14"/>
      <c r="D52" s="5"/>
      <c r="E52" s="8"/>
      <c r="F52" s="19"/>
      <c r="G52" s="2"/>
      <c r="H52" s="113" t="str">
        <f t="shared" si="4"/>
        <v/>
      </c>
      <c r="I52" s="2"/>
      <c r="J52" s="37"/>
      <c r="K52" s="116" t="str">
        <f t="shared" si="5"/>
        <v/>
      </c>
      <c r="L52" s="27" t="str">
        <f t="shared" si="6"/>
        <v xml:space="preserve"> </v>
      </c>
      <c r="M52" s="39" t="str">
        <f t="shared" si="7"/>
        <v>-</v>
      </c>
      <c r="N52" s="1" t="str">
        <f t="shared" si="8"/>
        <v>-</v>
      </c>
      <c r="O52" s="27" t="str">
        <f t="shared" si="9"/>
        <v>-</v>
      </c>
      <c r="P52" s="22" t="str">
        <f t="shared" si="2"/>
        <v>-</v>
      </c>
      <c r="Q52" s="1" t="str">
        <f t="shared" si="3"/>
        <v>-</v>
      </c>
      <c r="R52" s="27" t="str">
        <f t="shared" si="10"/>
        <v>-</v>
      </c>
      <c r="S52" s="27" t="str">
        <f t="shared" si="11"/>
        <v>-</v>
      </c>
    </row>
    <row r="53" spans="2:19" ht="40.5" customHeight="1" x14ac:dyDescent="0.2">
      <c r="B53" s="9"/>
      <c r="C53" s="15"/>
      <c r="D53" s="6"/>
      <c r="E53" s="9"/>
      <c r="F53" s="17"/>
      <c r="G53" s="3"/>
      <c r="H53" s="114" t="str">
        <f t="shared" si="4"/>
        <v/>
      </c>
      <c r="I53" s="3"/>
      <c r="J53" s="38"/>
      <c r="K53" s="117" t="str">
        <f t="shared" si="5"/>
        <v/>
      </c>
      <c r="L53" s="28" t="str">
        <f t="shared" si="6"/>
        <v xml:space="preserve"> </v>
      </c>
      <c r="M53" s="40" t="str">
        <f t="shared" si="7"/>
        <v>-</v>
      </c>
      <c r="N53" s="24" t="str">
        <f t="shared" si="8"/>
        <v>-</v>
      </c>
      <c r="O53" s="28" t="str">
        <f t="shared" si="9"/>
        <v>-</v>
      </c>
      <c r="P53" s="23" t="str">
        <f t="shared" si="2"/>
        <v>-</v>
      </c>
      <c r="Q53" s="24" t="str">
        <f t="shared" si="3"/>
        <v>-</v>
      </c>
      <c r="R53" s="28" t="str">
        <f t="shared" si="10"/>
        <v>-</v>
      </c>
      <c r="S53" s="28" t="str">
        <f t="shared" si="11"/>
        <v>-</v>
      </c>
    </row>
    <row r="54" spans="2:19" ht="40.5" customHeight="1" x14ac:dyDescent="0.2">
      <c r="B54" s="9"/>
      <c r="C54" s="15"/>
      <c r="D54" s="6"/>
      <c r="E54" s="9"/>
      <c r="F54" s="17"/>
      <c r="G54" s="3"/>
      <c r="H54" s="114" t="str">
        <f t="shared" si="4"/>
        <v/>
      </c>
      <c r="I54" s="3"/>
      <c r="J54" s="38"/>
      <c r="K54" s="117" t="str">
        <f t="shared" si="5"/>
        <v/>
      </c>
      <c r="L54" s="28" t="str">
        <f t="shared" si="6"/>
        <v xml:space="preserve"> </v>
      </c>
      <c r="M54" s="40" t="str">
        <f t="shared" si="7"/>
        <v>-</v>
      </c>
      <c r="N54" s="24" t="str">
        <f t="shared" si="8"/>
        <v>-</v>
      </c>
      <c r="O54" s="28" t="str">
        <f t="shared" si="9"/>
        <v>-</v>
      </c>
      <c r="P54" s="23" t="str">
        <f t="shared" si="2"/>
        <v>-</v>
      </c>
      <c r="Q54" s="24" t="str">
        <f t="shared" si="3"/>
        <v>-</v>
      </c>
      <c r="R54" s="28" t="str">
        <f t="shared" si="10"/>
        <v>-</v>
      </c>
      <c r="S54" s="28" t="str">
        <f t="shared" si="11"/>
        <v>-</v>
      </c>
    </row>
    <row r="55" spans="2:19" ht="40.5" customHeight="1" x14ac:dyDescent="0.2">
      <c r="B55" s="9"/>
      <c r="C55" s="15"/>
      <c r="D55" s="6"/>
      <c r="E55" s="9"/>
      <c r="F55" s="17"/>
      <c r="G55" s="3"/>
      <c r="H55" s="114" t="str">
        <f t="shared" si="4"/>
        <v/>
      </c>
      <c r="I55" s="3"/>
      <c r="J55" s="38"/>
      <c r="K55" s="117" t="str">
        <f t="shared" si="5"/>
        <v/>
      </c>
      <c r="L55" s="28" t="str">
        <f t="shared" si="6"/>
        <v xml:space="preserve"> </v>
      </c>
      <c r="M55" s="40" t="str">
        <f t="shared" si="7"/>
        <v>-</v>
      </c>
      <c r="N55" s="24" t="str">
        <f t="shared" si="8"/>
        <v>-</v>
      </c>
      <c r="O55" s="28" t="str">
        <f t="shared" si="9"/>
        <v>-</v>
      </c>
      <c r="P55" s="23" t="str">
        <f t="shared" si="2"/>
        <v>-</v>
      </c>
      <c r="Q55" s="24" t="str">
        <f t="shared" si="3"/>
        <v>-</v>
      </c>
      <c r="R55" s="28" t="str">
        <f t="shared" si="10"/>
        <v>-</v>
      </c>
      <c r="S55" s="28" t="str">
        <f t="shared" si="11"/>
        <v>-</v>
      </c>
    </row>
    <row r="56" spans="2:19" ht="40.5" customHeight="1" x14ac:dyDescent="0.2">
      <c r="B56" s="9"/>
      <c r="C56" s="15"/>
      <c r="D56" s="6"/>
      <c r="E56" s="9"/>
      <c r="F56" s="17"/>
      <c r="G56" s="3"/>
      <c r="H56" s="114" t="str">
        <f t="shared" si="4"/>
        <v/>
      </c>
      <c r="I56" s="3"/>
      <c r="J56" s="38"/>
      <c r="K56" s="117" t="str">
        <f t="shared" si="5"/>
        <v/>
      </c>
      <c r="L56" s="28" t="str">
        <f t="shared" si="6"/>
        <v xml:space="preserve"> </v>
      </c>
      <c r="M56" s="40" t="str">
        <f t="shared" si="7"/>
        <v>-</v>
      </c>
      <c r="N56" s="24" t="str">
        <f t="shared" si="8"/>
        <v>-</v>
      </c>
      <c r="O56" s="28" t="str">
        <f t="shared" si="9"/>
        <v>-</v>
      </c>
      <c r="P56" s="23" t="str">
        <f t="shared" si="2"/>
        <v>-</v>
      </c>
      <c r="Q56" s="24" t="str">
        <f t="shared" si="3"/>
        <v>-</v>
      </c>
      <c r="R56" s="28" t="str">
        <f t="shared" si="10"/>
        <v>-</v>
      </c>
      <c r="S56" s="28" t="str">
        <f t="shared" si="11"/>
        <v>-</v>
      </c>
    </row>
    <row r="57" spans="2:19" ht="40.5" customHeight="1" thickBot="1" x14ac:dyDescent="0.25">
      <c r="B57" s="10"/>
      <c r="C57" s="16"/>
      <c r="D57" s="7"/>
      <c r="E57" s="10"/>
      <c r="F57" s="18"/>
      <c r="G57" s="4"/>
      <c r="H57" s="115" t="str">
        <f t="shared" si="4"/>
        <v/>
      </c>
      <c r="I57" s="4"/>
      <c r="J57" s="20"/>
      <c r="K57" s="118" t="str">
        <f t="shared" si="5"/>
        <v/>
      </c>
      <c r="L57" s="29" t="str">
        <f t="shared" si="6"/>
        <v xml:space="preserve"> </v>
      </c>
      <c r="M57" s="41" t="str">
        <f t="shared" si="7"/>
        <v>-</v>
      </c>
      <c r="N57" s="26" t="str">
        <f t="shared" si="8"/>
        <v>-</v>
      </c>
      <c r="O57" s="29" t="str">
        <f t="shared" si="9"/>
        <v>-</v>
      </c>
      <c r="P57" s="25" t="str">
        <f t="shared" si="2"/>
        <v>-</v>
      </c>
      <c r="Q57" s="26" t="str">
        <f t="shared" si="3"/>
        <v>-</v>
      </c>
      <c r="R57" s="29" t="str">
        <f t="shared" si="10"/>
        <v>-</v>
      </c>
      <c r="S57" s="29" t="str">
        <f t="shared" si="11"/>
        <v>-</v>
      </c>
    </row>
    <row r="58" spans="2:19" ht="40.5" customHeight="1" x14ac:dyDescent="0.2">
      <c r="B58" s="8"/>
      <c r="C58" s="14"/>
      <c r="D58" s="5"/>
      <c r="E58" s="8"/>
      <c r="F58" s="19"/>
      <c r="G58" s="2"/>
      <c r="H58" s="113" t="str">
        <f t="shared" si="4"/>
        <v/>
      </c>
      <c r="I58" s="2"/>
      <c r="J58" s="37"/>
      <c r="K58" s="116" t="str">
        <f t="shared" si="5"/>
        <v/>
      </c>
      <c r="L58" s="27" t="str">
        <f t="shared" si="6"/>
        <v xml:space="preserve"> </v>
      </c>
      <c r="M58" s="39" t="str">
        <f t="shared" si="7"/>
        <v>-</v>
      </c>
      <c r="N58" s="1" t="str">
        <f t="shared" si="8"/>
        <v>-</v>
      </c>
      <c r="O58" s="27" t="str">
        <f t="shared" si="9"/>
        <v>-</v>
      </c>
      <c r="P58" s="22" t="str">
        <f t="shared" si="2"/>
        <v>-</v>
      </c>
      <c r="Q58" s="1" t="str">
        <f t="shared" si="3"/>
        <v>-</v>
      </c>
      <c r="R58" s="27" t="str">
        <f t="shared" si="10"/>
        <v>-</v>
      </c>
      <c r="S58" s="27" t="str">
        <f t="shared" si="11"/>
        <v>-</v>
      </c>
    </row>
    <row r="59" spans="2:19" ht="40.5" customHeight="1" x14ac:dyDescent="0.2">
      <c r="B59" s="9"/>
      <c r="C59" s="15"/>
      <c r="D59" s="6"/>
      <c r="E59" s="9"/>
      <c r="F59" s="17"/>
      <c r="G59" s="3"/>
      <c r="H59" s="114" t="str">
        <f t="shared" si="4"/>
        <v/>
      </c>
      <c r="I59" s="3"/>
      <c r="J59" s="38"/>
      <c r="K59" s="117" t="str">
        <f t="shared" si="5"/>
        <v/>
      </c>
      <c r="L59" s="28" t="str">
        <f t="shared" si="6"/>
        <v xml:space="preserve"> </v>
      </c>
      <c r="M59" s="40" t="str">
        <f t="shared" si="7"/>
        <v>-</v>
      </c>
      <c r="N59" s="24" t="str">
        <f t="shared" si="8"/>
        <v>-</v>
      </c>
      <c r="O59" s="28" t="str">
        <f t="shared" si="9"/>
        <v>-</v>
      </c>
      <c r="P59" s="23" t="str">
        <f t="shared" si="2"/>
        <v>-</v>
      </c>
      <c r="Q59" s="24" t="str">
        <f t="shared" si="3"/>
        <v>-</v>
      </c>
      <c r="R59" s="28" t="str">
        <f t="shared" si="10"/>
        <v>-</v>
      </c>
      <c r="S59" s="28" t="str">
        <f t="shared" si="11"/>
        <v>-</v>
      </c>
    </row>
    <row r="60" spans="2:19" ht="40.5" customHeight="1" x14ac:dyDescent="0.2">
      <c r="B60" s="9"/>
      <c r="C60" s="15"/>
      <c r="D60" s="6"/>
      <c r="E60" s="9"/>
      <c r="F60" s="17"/>
      <c r="G60" s="3"/>
      <c r="H60" s="114" t="str">
        <f t="shared" si="4"/>
        <v/>
      </c>
      <c r="I60" s="3"/>
      <c r="J60" s="38"/>
      <c r="K60" s="117" t="str">
        <f t="shared" si="5"/>
        <v/>
      </c>
      <c r="L60" s="28" t="str">
        <f t="shared" si="6"/>
        <v xml:space="preserve"> </v>
      </c>
      <c r="M60" s="40" t="str">
        <f t="shared" si="7"/>
        <v>-</v>
      </c>
      <c r="N60" s="24" t="str">
        <f t="shared" si="8"/>
        <v>-</v>
      </c>
      <c r="O60" s="28" t="str">
        <f t="shared" si="9"/>
        <v>-</v>
      </c>
      <c r="P60" s="23" t="str">
        <f t="shared" si="2"/>
        <v>-</v>
      </c>
      <c r="Q60" s="24" t="str">
        <f t="shared" si="3"/>
        <v>-</v>
      </c>
      <c r="R60" s="28" t="str">
        <f t="shared" si="10"/>
        <v>-</v>
      </c>
      <c r="S60" s="28" t="str">
        <f t="shared" si="11"/>
        <v>-</v>
      </c>
    </row>
    <row r="61" spans="2:19" ht="40.5" customHeight="1" x14ac:dyDescent="0.2">
      <c r="B61" s="9"/>
      <c r="C61" s="15"/>
      <c r="D61" s="6"/>
      <c r="E61" s="9"/>
      <c r="F61" s="17"/>
      <c r="G61" s="3"/>
      <c r="H61" s="114" t="str">
        <f t="shared" si="4"/>
        <v/>
      </c>
      <c r="I61" s="3"/>
      <c r="J61" s="38"/>
      <c r="K61" s="117" t="str">
        <f t="shared" si="5"/>
        <v/>
      </c>
      <c r="L61" s="28" t="str">
        <f t="shared" si="6"/>
        <v xml:space="preserve"> </v>
      </c>
      <c r="M61" s="40" t="str">
        <f t="shared" si="7"/>
        <v>-</v>
      </c>
      <c r="N61" s="24" t="str">
        <f t="shared" si="8"/>
        <v>-</v>
      </c>
      <c r="O61" s="28" t="str">
        <f t="shared" si="9"/>
        <v>-</v>
      </c>
      <c r="P61" s="23" t="str">
        <f t="shared" si="2"/>
        <v>-</v>
      </c>
      <c r="Q61" s="24" t="str">
        <f t="shared" si="3"/>
        <v>-</v>
      </c>
      <c r="R61" s="28" t="str">
        <f t="shared" si="10"/>
        <v>-</v>
      </c>
      <c r="S61" s="28" t="str">
        <f t="shared" si="11"/>
        <v>-</v>
      </c>
    </row>
    <row r="62" spans="2:19" ht="40.5" customHeight="1" x14ac:dyDescent="0.2">
      <c r="B62" s="9"/>
      <c r="C62" s="15"/>
      <c r="D62" s="6"/>
      <c r="E62" s="9"/>
      <c r="F62" s="17"/>
      <c r="G62" s="3"/>
      <c r="H62" s="114" t="str">
        <f t="shared" si="4"/>
        <v/>
      </c>
      <c r="I62" s="3"/>
      <c r="J62" s="38"/>
      <c r="K62" s="117" t="str">
        <f t="shared" si="5"/>
        <v/>
      </c>
      <c r="L62" s="28" t="str">
        <f t="shared" si="6"/>
        <v xml:space="preserve"> </v>
      </c>
      <c r="M62" s="40" t="str">
        <f t="shared" si="7"/>
        <v>-</v>
      </c>
      <c r="N62" s="24" t="str">
        <f t="shared" si="8"/>
        <v>-</v>
      </c>
      <c r="O62" s="28" t="str">
        <f t="shared" si="9"/>
        <v>-</v>
      </c>
      <c r="P62" s="23" t="str">
        <f t="shared" si="2"/>
        <v>-</v>
      </c>
      <c r="Q62" s="24" t="str">
        <f t="shared" si="3"/>
        <v>-</v>
      </c>
      <c r="R62" s="28" t="str">
        <f t="shared" si="10"/>
        <v>-</v>
      </c>
      <c r="S62" s="28" t="str">
        <f t="shared" si="11"/>
        <v>-</v>
      </c>
    </row>
    <row r="63" spans="2:19" ht="40.5" customHeight="1" thickBot="1" x14ac:dyDescent="0.25">
      <c r="B63" s="10"/>
      <c r="C63" s="16"/>
      <c r="D63" s="7"/>
      <c r="E63" s="10"/>
      <c r="F63" s="18"/>
      <c r="G63" s="4"/>
      <c r="H63" s="115" t="str">
        <f t="shared" si="4"/>
        <v/>
      </c>
      <c r="I63" s="4"/>
      <c r="J63" s="20"/>
      <c r="K63" s="118" t="str">
        <f t="shared" si="5"/>
        <v/>
      </c>
      <c r="L63" s="29" t="str">
        <f t="shared" si="6"/>
        <v xml:space="preserve"> </v>
      </c>
      <c r="M63" s="41" t="str">
        <f t="shared" si="7"/>
        <v>-</v>
      </c>
      <c r="N63" s="26" t="str">
        <f t="shared" si="8"/>
        <v>-</v>
      </c>
      <c r="O63" s="29" t="str">
        <f t="shared" si="9"/>
        <v>-</v>
      </c>
      <c r="P63" s="25" t="str">
        <f t="shared" si="2"/>
        <v>-</v>
      </c>
      <c r="Q63" s="26" t="str">
        <f t="shared" si="3"/>
        <v>-</v>
      </c>
      <c r="R63" s="29" t="str">
        <f t="shared" si="10"/>
        <v>-</v>
      </c>
      <c r="S63" s="29" t="str">
        <f t="shared" si="11"/>
        <v>-</v>
      </c>
    </row>
    <row r="64" spans="2:19" ht="40.5" customHeight="1" x14ac:dyDescent="0.2">
      <c r="B64" s="8"/>
      <c r="C64" s="14"/>
      <c r="D64" s="5"/>
      <c r="E64" s="8"/>
      <c r="F64" s="19"/>
      <c r="G64" s="2"/>
      <c r="H64" s="113" t="str">
        <f t="shared" si="4"/>
        <v/>
      </c>
      <c r="I64" s="2"/>
      <c r="J64" s="37"/>
      <c r="K64" s="116" t="str">
        <f t="shared" si="5"/>
        <v/>
      </c>
      <c r="L64" s="27" t="str">
        <f t="shared" si="6"/>
        <v xml:space="preserve"> </v>
      </c>
      <c r="M64" s="39" t="str">
        <f t="shared" si="7"/>
        <v>-</v>
      </c>
      <c r="N64" s="1" t="str">
        <f t="shared" si="8"/>
        <v>-</v>
      </c>
      <c r="O64" s="27" t="str">
        <f t="shared" si="9"/>
        <v>-</v>
      </c>
      <c r="P64" s="22" t="str">
        <f t="shared" si="2"/>
        <v>-</v>
      </c>
      <c r="Q64" s="1" t="str">
        <f t="shared" si="3"/>
        <v>-</v>
      </c>
      <c r="R64" s="27" t="str">
        <f t="shared" si="10"/>
        <v>-</v>
      </c>
      <c r="S64" s="27" t="str">
        <f>IF(C64&gt;0,SUM(O64,R64),"-")</f>
        <v>-</v>
      </c>
    </row>
    <row r="65" spans="2:19" ht="40.5" customHeight="1" x14ac:dyDescent="0.2">
      <c r="B65" s="9"/>
      <c r="C65" s="15"/>
      <c r="D65" s="6"/>
      <c r="E65" s="9"/>
      <c r="F65" s="17"/>
      <c r="G65" s="3"/>
      <c r="H65" s="114" t="str">
        <f t="shared" si="4"/>
        <v/>
      </c>
      <c r="I65" s="3"/>
      <c r="J65" s="38"/>
      <c r="K65" s="117" t="str">
        <f t="shared" si="5"/>
        <v/>
      </c>
      <c r="L65" s="28" t="str">
        <f t="shared" si="6"/>
        <v xml:space="preserve"> </v>
      </c>
      <c r="M65" s="40" t="str">
        <f t="shared" si="7"/>
        <v>-</v>
      </c>
      <c r="N65" s="24" t="str">
        <f t="shared" si="8"/>
        <v>-</v>
      </c>
      <c r="O65" s="28" t="str">
        <f t="shared" si="9"/>
        <v>-</v>
      </c>
      <c r="P65" s="23" t="str">
        <f t="shared" si="2"/>
        <v>-</v>
      </c>
      <c r="Q65" s="24" t="str">
        <f t="shared" si="3"/>
        <v>-</v>
      </c>
      <c r="R65" s="28" t="str">
        <f t="shared" si="10"/>
        <v>-</v>
      </c>
      <c r="S65" s="28" t="str">
        <f t="shared" si="11"/>
        <v>-</v>
      </c>
    </row>
    <row r="66" spans="2:19" ht="40.5" customHeight="1" x14ac:dyDescent="0.2">
      <c r="B66" s="9"/>
      <c r="C66" s="15"/>
      <c r="D66" s="6"/>
      <c r="E66" s="9"/>
      <c r="F66" s="17"/>
      <c r="G66" s="3"/>
      <c r="H66" s="114" t="str">
        <f t="shared" si="4"/>
        <v/>
      </c>
      <c r="I66" s="3"/>
      <c r="J66" s="38"/>
      <c r="K66" s="117" t="str">
        <f t="shared" si="5"/>
        <v/>
      </c>
      <c r="L66" s="28" t="str">
        <f t="shared" si="6"/>
        <v xml:space="preserve"> </v>
      </c>
      <c r="M66" s="40" t="str">
        <f t="shared" si="7"/>
        <v>-</v>
      </c>
      <c r="N66" s="24" t="str">
        <f t="shared" si="8"/>
        <v>-</v>
      </c>
      <c r="O66" s="28" t="str">
        <f t="shared" si="9"/>
        <v>-</v>
      </c>
      <c r="P66" s="23" t="str">
        <f t="shared" si="2"/>
        <v>-</v>
      </c>
      <c r="Q66" s="24" t="str">
        <f t="shared" si="3"/>
        <v>-</v>
      </c>
      <c r="R66" s="28" t="str">
        <f t="shared" si="10"/>
        <v>-</v>
      </c>
      <c r="S66" s="28" t="str">
        <f t="shared" si="11"/>
        <v>-</v>
      </c>
    </row>
    <row r="67" spans="2:19" ht="40.5" customHeight="1" x14ac:dyDescent="0.2">
      <c r="B67" s="9"/>
      <c r="C67" s="15"/>
      <c r="D67" s="6"/>
      <c r="E67" s="9"/>
      <c r="F67" s="17"/>
      <c r="G67" s="3"/>
      <c r="H67" s="114" t="str">
        <f t="shared" si="4"/>
        <v/>
      </c>
      <c r="I67" s="3"/>
      <c r="J67" s="38"/>
      <c r="K67" s="117" t="str">
        <f t="shared" si="5"/>
        <v/>
      </c>
      <c r="L67" s="28" t="str">
        <f t="shared" si="6"/>
        <v xml:space="preserve"> </v>
      </c>
      <c r="M67" s="40" t="str">
        <f t="shared" si="7"/>
        <v>-</v>
      </c>
      <c r="N67" s="24" t="str">
        <f t="shared" si="8"/>
        <v>-</v>
      </c>
      <c r="O67" s="28" t="str">
        <f t="shared" si="9"/>
        <v>-</v>
      </c>
      <c r="P67" s="23" t="str">
        <f t="shared" si="2"/>
        <v>-</v>
      </c>
      <c r="Q67" s="24" t="str">
        <f t="shared" si="3"/>
        <v>-</v>
      </c>
      <c r="R67" s="28" t="str">
        <f t="shared" si="10"/>
        <v>-</v>
      </c>
      <c r="S67" s="28" t="str">
        <f t="shared" si="11"/>
        <v>-</v>
      </c>
    </row>
    <row r="68" spans="2:19" ht="40.5" customHeight="1" x14ac:dyDescent="0.2">
      <c r="B68" s="9"/>
      <c r="C68" s="15"/>
      <c r="D68" s="6"/>
      <c r="E68" s="9"/>
      <c r="F68" s="17"/>
      <c r="G68" s="3"/>
      <c r="H68" s="114" t="str">
        <f t="shared" si="4"/>
        <v/>
      </c>
      <c r="I68" s="3"/>
      <c r="J68" s="38"/>
      <c r="K68" s="117" t="str">
        <f t="shared" si="5"/>
        <v/>
      </c>
      <c r="L68" s="28" t="str">
        <f t="shared" si="6"/>
        <v xml:space="preserve"> </v>
      </c>
      <c r="M68" s="40" t="str">
        <f t="shared" si="7"/>
        <v>-</v>
      </c>
      <c r="N68" s="24" t="str">
        <f t="shared" si="8"/>
        <v>-</v>
      </c>
      <c r="O68" s="28" t="str">
        <f t="shared" si="9"/>
        <v>-</v>
      </c>
      <c r="P68" s="23" t="str">
        <f t="shared" si="2"/>
        <v>-</v>
      </c>
      <c r="Q68" s="24" t="str">
        <f t="shared" si="3"/>
        <v>-</v>
      </c>
      <c r="R68" s="28" t="str">
        <f t="shared" si="10"/>
        <v>-</v>
      </c>
      <c r="S68" s="28" t="str">
        <f t="shared" si="11"/>
        <v>-</v>
      </c>
    </row>
    <row r="69" spans="2:19" ht="40.5" customHeight="1" thickBot="1" x14ac:dyDescent="0.25">
      <c r="B69" s="10"/>
      <c r="C69" s="16"/>
      <c r="D69" s="7"/>
      <c r="E69" s="10"/>
      <c r="F69" s="18"/>
      <c r="G69" s="4"/>
      <c r="H69" s="115" t="str">
        <f t="shared" si="4"/>
        <v/>
      </c>
      <c r="I69" s="4"/>
      <c r="J69" s="20"/>
      <c r="K69" s="118" t="str">
        <f t="shared" si="5"/>
        <v/>
      </c>
      <c r="L69" s="29" t="str">
        <f t="shared" si="6"/>
        <v xml:space="preserve"> </v>
      </c>
      <c r="M69" s="41" t="str">
        <f t="shared" si="7"/>
        <v>-</v>
      </c>
      <c r="N69" s="26" t="str">
        <f t="shared" si="8"/>
        <v>-</v>
      </c>
      <c r="O69" s="29" t="str">
        <f t="shared" si="9"/>
        <v>-</v>
      </c>
      <c r="P69" s="25" t="str">
        <f t="shared" si="2"/>
        <v>-</v>
      </c>
      <c r="Q69" s="26" t="str">
        <f t="shared" si="3"/>
        <v>-</v>
      </c>
      <c r="R69" s="29" t="str">
        <f t="shared" si="10"/>
        <v>-</v>
      </c>
      <c r="S69" s="29" t="str">
        <f t="shared" si="11"/>
        <v>-</v>
      </c>
    </row>
    <row r="70" spans="2:19" ht="40.5" customHeight="1" x14ac:dyDescent="0.2">
      <c r="B70" s="8"/>
      <c r="C70" s="14"/>
      <c r="D70" s="5"/>
      <c r="E70" s="8"/>
      <c r="F70" s="19"/>
      <c r="G70" s="2"/>
      <c r="H70" s="113" t="str">
        <f t="shared" si="4"/>
        <v/>
      </c>
      <c r="I70" s="2"/>
      <c r="J70" s="37"/>
      <c r="K70" s="116" t="str">
        <f t="shared" si="5"/>
        <v/>
      </c>
      <c r="L70" s="27" t="str">
        <f t="shared" si="6"/>
        <v xml:space="preserve"> </v>
      </c>
      <c r="M70" s="39" t="str">
        <f t="shared" si="7"/>
        <v>-</v>
      </c>
      <c r="N70" s="1" t="str">
        <f t="shared" si="8"/>
        <v>-</v>
      </c>
      <c r="O70" s="27" t="str">
        <f t="shared" si="9"/>
        <v>-</v>
      </c>
      <c r="P70" s="22" t="str">
        <f t="shared" si="2"/>
        <v>-</v>
      </c>
      <c r="Q70" s="1" t="str">
        <f t="shared" si="3"/>
        <v>-</v>
      </c>
      <c r="R70" s="27" t="str">
        <f t="shared" si="10"/>
        <v>-</v>
      </c>
      <c r="S70" s="27" t="str">
        <f>IF(C70&gt;0,SUM(O70,R70),"-")</f>
        <v>-</v>
      </c>
    </row>
    <row r="71" spans="2:19" ht="40.5" customHeight="1" x14ac:dyDescent="0.2">
      <c r="B71" s="9"/>
      <c r="C71" s="15"/>
      <c r="D71" s="6"/>
      <c r="E71" s="9"/>
      <c r="F71" s="17"/>
      <c r="G71" s="3"/>
      <c r="H71" s="114" t="str">
        <f t="shared" si="4"/>
        <v/>
      </c>
      <c r="I71" s="3"/>
      <c r="J71" s="38"/>
      <c r="K71" s="117" t="str">
        <f t="shared" si="5"/>
        <v/>
      </c>
      <c r="L71" s="28" t="str">
        <f t="shared" si="6"/>
        <v xml:space="preserve"> </v>
      </c>
      <c r="M71" s="40" t="str">
        <f t="shared" si="7"/>
        <v>-</v>
      </c>
      <c r="N71" s="24" t="str">
        <f t="shared" si="8"/>
        <v>-</v>
      </c>
      <c r="O71" s="28" t="str">
        <f t="shared" si="9"/>
        <v>-</v>
      </c>
      <c r="P71" s="23" t="str">
        <f t="shared" si="2"/>
        <v>-</v>
      </c>
      <c r="Q71" s="24" t="str">
        <f t="shared" si="3"/>
        <v>-</v>
      </c>
      <c r="R71" s="28" t="str">
        <f t="shared" si="10"/>
        <v>-</v>
      </c>
      <c r="S71" s="28" t="str">
        <f t="shared" si="11"/>
        <v>-</v>
      </c>
    </row>
    <row r="72" spans="2:19" ht="40.5" customHeight="1" x14ac:dyDescent="0.2">
      <c r="B72" s="9"/>
      <c r="C72" s="15"/>
      <c r="D72" s="6"/>
      <c r="E72" s="9"/>
      <c r="F72" s="17"/>
      <c r="G72" s="3"/>
      <c r="H72" s="114" t="str">
        <f t="shared" si="4"/>
        <v/>
      </c>
      <c r="I72" s="3"/>
      <c r="J72" s="38"/>
      <c r="K72" s="117" t="str">
        <f t="shared" si="5"/>
        <v/>
      </c>
      <c r="L72" s="28" t="str">
        <f t="shared" si="6"/>
        <v xml:space="preserve"> </v>
      </c>
      <c r="M72" s="40" t="str">
        <f t="shared" ref="M72:M103" si="12">+IF($M$17&lt;=0,"-",IF($M$17&gt;0,$F72/$M$17))</f>
        <v>-</v>
      </c>
      <c r="N72" s="24" t="str">
        <f t="shared" ref="N72:N103" si="13">+IF($M$17&lt;=0,"-",IF($M$17&gt;0,$G72/$M$17))</f>
        <v>-</v>
      </c>
      <c r="O72" s="28" t="str">
        <f t="shared" ref="O72:O103" si="14">IF(C72&gt;0,SUM(M72,N72),"-")</f>
        <v>-</v>
      </c>
      <c r="P72" s="23" t="str">
        <f t="shared" ref="P72:P103" si="15">+IF($M$19&lt;=0,"-",IF($M$19&gt;0,$I72/$M$19))</f>
        <v>-</v>
      </c>
      <c r="Q72" s="24" t="str">
        <f t="shared" ref="Q72:Q103" si="16">+IF($M$19&lt;=0,"-",IF($M$19&gt;0,$J72/$M$19))</f>
        <v>-</v>
      </c>
      <c r="R72" s="28" t="str">
        <f t="shared" ref="R72:R103" si="17">IF(C72&gt;0,SUM(P72,Q72),"-")</f>
        <v>-</v>
      </c>
      <c r="S72" s="28" t="str">
        <f t="shared" ref="S72:S103" si="18">IF(C72&gt;0,SUM(O72,R72),"-")</f>
        <v>-</v>
      </c>
    </row>
    <row r="73" spans="2:19" ht="40.5" customHeight="1" x14ac:dyDescent="0.2">
      <c r="B73" s="9"/>
      <c r="C73" s="15"/>
      <c r="D73" s="6"/>
      <c r="E73" s="9"/>
      <c r="F73" s="17"/>
      <c r="G73" s="3"/>
      <c r="H73" s="114" t="str">
        <f t="shared" si="4"/>
        <v/>
      </c>
      <c r="I73" s="3"/>
      <c r="J73" s="38"/>
      <c r="K73" s="117" t="str">
        <f t="shared" si="5"/>
        <v/>
      </c>
      <c r="L73" s="28" t="str">
        <f t="shared" si="6"/>
        <v xml:space="preserve"> </v>
      </c>
      <c r="M73" s="40" t="str">
        <f t="shared" si="12"/>
        <v>-</v>
      </c>
      <c r="N73" s="24" t="str">
        <f t="shared" si="13"/>
        <v>-</v>
      </c>
      <c r="O73" s="28" t="str">
        <f t="shared" si="14"/>
        <v>-</v>
      </c>
      <c r="P73" s="23" t="str">
        <f t="shared" si="15"/>
        <v>-</v>
      </c>
      <c r="Q73" s="24" t="str">
        <f t="shared" si="16"/>
        <v>-</v>
      </c>
      <c r="R73" s="28" t="str">
        <f t="shared" si="17"/>
        <v>-</v>
      </c>
      <c r="S73" s="28" t="str">
        <f t="shared" si="18"/>
        <v>-</v>
      </c>
    </row>
    <row r="74" spans="2:19" ht="40.5" customHeight="1" x14ac:dyDescent="0.2">
      <c r="B74" s="9"/>
      <c r="C74" s="15"/>
      <c r="D74" s="6"/>
      <c r="E74" s="9"/>
      <c r="F74" s="17"/>
      <c r="G74" s="3"/>
      <c r="H74" s="114" t="str">
        <f t="shared" si="4"/>
        <v/>
      </c>
      <c r="I74" s="3"/>
      <c r="J74" s="38"/>
      <c r="K74" s="117" t="str">
        <f t="shared" si="5"/>
        <v/>
      </c>
      <c r="L74" s="28" t="str">
        <f t="shared" si="6"/>
        <v xml:space="preserve"> </v>
      </c>
      <c r="M74" s="40" t="str">
        <f t="shared" si="12"/>
        <v>-</v>
      </c>
      <c r="N74" s="24" t="str">
        <f t="shared" si="13"/>
        <v>-</v>
      </c>
      <c r="O74" s="28" t="str">
        <f t="shared" si="14"/>
        <v>-</v>
      </c>
      <c r="P74" s="23" t="str">
        <f t="shared" si="15"/>
        <v>-</v>
      </c>
      <c r="Q74" s="24" t="str">
        <f t="shared" si="16"/>
        <v>-</v>
      </c>
      <c r="R74" s="28" t="str">
        <f t="shared" si="17"/>
        <v>-</v>
      </c>
      <c r="S74" s="28" t="str">
        <f t="shared" si="18"/>
        <v>-</v>
      </c>
    </row>
    <row r="75" spans="2:19" ht="40.5" customHeight="1" thickBot="1" x14ac:dyDescent="0.25">
      <c r="B75" s="10"/>
      <c r="C75" s="16"/>
      <c r="D75" s="7"/>
      <c r="E75" s="10"/>
      <c r="F75" s="18"/>
      <c r="G75" s="4"/>
      <c r="H75" s="115" t="str">
        <f t="shared" si="4"/>
        <v/>
      </c>
      <c r="I75" s="4"/>
      <c r="J75" s="20"/>
      <c r="K75" s="118" t="str">
        <f t="shared" si="5"/>
        <v/>
      </c>
      <c r="L75" s="29" t="str">
        <f t="shared" si="6"/>
        <v xml:space="preserve"> </v>
      </c>
      <c r="M75" s="41" t="str">
        <f t="shared" si="12"/>
        <v>-</v>
      </c>
      <c r="N75" s="26" t="str">
        <f t="shared" si="13"/>
        <v>-</v>
      </c>
      <c r="O75" s="29" t="str">
        <f t="shared" si="14"/>
        <v>-</v>
      </c>
      <c r="P75" s="25" t="str">
        <f t="shared" si="15"/>
        <v>-</v>
      </c>
      <c r="Q75" s="26" t="str">
        <f t="shared" si="16"/>
        <v>-</v>
      </c>
      <c r="R75" s="29" t="str">
        <f t="shared" si="17"/>
        <v>-</v>
      </c>
      <c r="S75" s="29" t="str">
        <f t="shared" si="18"/>
        <v>-</v>
      </c>
    </row>
    <row r="76" spans="2:19" ht="40.5" customHeight="1" x14ac:dyDescent="0.2">
      <c r="B76" s="8"/>
      <c r="C76" s="14"/>
      <c r="D76" s="5"/>
      <c r="E76" s="8"/>
      <c r="F76" s="19"/>
      <c r="G76" s="2"/>
      <c r="H76" s="113" t="str">
        <f t="shared" si="4"/>
        <v/>
      </c>
      <c r="I76" s="2"/>
      <c r="J76" s="37"/>
      <c r="K76" s="116" t="str">
        <f t="shared" si="5"/>
        <v/>
      </c>
      <c r="L76" s="27" t="str">
        <f t="shared" si="6"/>
        <v xml:space="preserve"> </v>
      </c>
      <c r="M76" s="39" t="str">
        <f t="shared" si="12"/>
        <v>-</v>
      </c>
      <c r="N76" s="1" t="str">
        <f t="shared" si="13"/>
        <v>-</v>
      </c>
      <c r="O76" s="27" t="str">
        <f t="shared" si="14"/>
        <v>-</v>
      </c>
      <c r="P76" s="22" t="str">
        <f t="shared" si="15"/>
        <v>-</v>
      </c>
      <c r="Q76" s="1" t="str">
        <f t="shared" si="16"/>
        <v>-</v>
      </c>
      <c r="R76" s="27" t="str">
        <f t="shared" si="17"/>
        <v>-</v>
      </c>
      <c r="S76" s="27" t="str">
        <f t="shared" si="18"/>
        <v>-</v>
      </c>
    </row>
    <row r="77" spans="2:19" ht="40.5" customHeight="1" x14ac:dyDescent="0.2">
      <c r="B77" s="9"/>
      <c r="C77" s="15"/>
      <c r="D77" s="6"/>
      <c r="E77" s="9"/>
      <c r="F77" s="17"/>
      <c r="G77" s="3"/>
      <c r="H77" s="114" t="str">
        <f t="shared" si="4"/>
        <v/>
      </c>
      <c r="I77" s="3"/>
      <c r="J77" s="38"/>
      <c r="K77" s="117" t="str">
        <f t="shared" si="5"/>
        <v/>
      </c>
      <c r="L77" s="28" t="str">
        <f t="shared" si="6"/>
        <v xml:space="preserve"> </v>
      </c>
      <c r="M77" s="40" t="str">
        <f t="shared" si="12"/>
        <v>-</v>
      </c>
      <c r="N77" s="24" t="str">
        <f t="shared" si="13"/>
        <v>-</v>
      </c>
      <c r="O77" s="28" t="str">
        <f t="shared" si="14"/>
        <v>-</v>
      </c>
      <c r="P77" s="23" t="str">
        <f t="shared" si="15"/>
        <v>-</v>
      </c>
      <c r="Q77" s="24" t="str">
        <f t="shared" si="16"/>
        <v>-</v>
      </c>
      <c r="R77" s="28" t="str">
        <f t="shared" si="17"/>
        <v>-</v>
      </c>
      <c r="S77" s="28" t="str">
        <f t="shared" si="18"/>
        <v>-</v>
      </c>
    </row>
    <row r="78" spans="2:19" ht="40.5" customHeight="1" x14ac:dyDescent="0.2">
      <c r="B78" s="9"/>
      <c r="C78" s="15"/>
      <c r="D78" s="6"/>
      <c r="E78" s="9"/>
      <c r="F78" s="17"/>
      <c r="G78" s="3"/>
      <c r="H78" s="114" t="str">
        <f t="shared" si="4"/>
        <v/>
      </c>
      <c r="I78" s="3"/>
      <c r="J78" s="38"/>
      <c r="K78" s="117" t="str">
        <f t="shared" si="5"/>
        <v/>
      </c>
      <c r="L78" s="28" t="str">
        <f t="shared" si="6"/>
        <v xml:space="preserve"> </v>
      </c>
      <c r="M78" s="40" t="str">
        <f t="shared" si="12"/>
        <v>-</v>
      </c>
      <c r="N78" s="24" t="str">
        <f t="shared" si="13"/>
        <v>-</v>
      </c>
      <c r="O78" s="28" t="str">
        <f t="shared" si="14"/>
        <v>-</v>
      </c>
      <c r="P78" s="23" t="str">
        <f t="shared" si="15"/>
        <v>-</v>
      </c>
      <c r="Q78" s="24" t="str">
        <f t="shared" si="16"/>
        <v>-</v>
      </c>
      <c r="R78" s="28" t="str">
        <f t="shared" si="17"/>
        <v>-</v>
      </c>
      <c r="S78" s="28" t="str">
        <f t="shared" si="18"/>
        <v>-</v>
      </c>
    </row>
    <row r="79" spans="2:19" ht="40.5" customHeight="1" x14ac:dyDescent="0.2">
      <c r="B79" s="9"/>
      <c r="C79" s="15"/>
      <c r="D79" s="6"/>
      <c r="E79" s="9"/>
      <c r="F79" s="17"/>
      <c r="G79" s="3"/>
      <c r="H79" s="114" t="str">
        <f t="shared" si="4"/>
        <v/>
      </c>
      <c r="I79" s="3"/>
      <c r="J79" s="38"/>
      <c r="K79" s="117" t="str">
        <f t="shared" si="5"/>
        <v/>
      </c>
      <c r="L79" s="28" t="str">
        <f t="shared" si="6"/>
        <v xml:space="preserve"> </v>
      </c>
      <c r="M79" s="40" t="str">
        <f t="shared" si="12"/>
        <v>-</v>
      </c>
      <c r="N79" s="24" t="str">
        <f t="shared" si="13"/>
        <v>-</v>
      </c>
      <c r="O79" s="28" t="str">
        <f t="shared" si="14"/>
        <v>-</v>
      </c>
      <c r="P79" s="23" t="str">
        <f t="shared" si="15"/>
        <v>-</v>
      </c>
      <c r="Q79" s="24" t="str">
        <f t="shared" si="16"/>
        <v>-</v>
      </c>
      <c r="R79" s="28" t="str">
        <f t="shared" si="17"/>
        <v>-</v>
      </c>
      <c r="S79" s="28" t="str">
        <f t="shared" si="18"/>
        <v>-</v>
      </c>
    </row>
    <row r="80" spans="2:19" ht="40.5" customHeight="1" x14ac:dyDescent="0.2">
      <c r="B80" s="9"/>
      <c r="C80" s="15"/>
      <c r="D80" s="6"/>
      <c r="E80" s="9"/>
      <c r="F80" s="17"/>
      <c r="G80" s="3"/>
      <c r="H80" s="114" t="str">
        <f t="shared" si="4"/>
        <v/>
      </c>
      <c r="I80" s="3"/>
      <c r="J80" s="38"/>
      <c r="K80" s="117" t="str">
        <f t="shared" si="5"/>
        <v/>
      </c>
      <c r="L80" s="28" t="str">
        <f t="shared" si="6"/>
        <v xml:space="preserve"> </v>
      </c>
      <c r="M80" s="40" t="str">
        <f t="shared" si="12"/>
        <v>-</v>
      </c>
      <c r="N80" s="24" t="str">
        <f t="shared" si="13"/>
        <v>-</v>
      </c>
      <c r="O80" s="28" t="str">
        <f t="shared" si="14"/>
        <v>-</v>
      </c>
      <c r="P80" s="23" t="str">
        <f t="shared" si="15"/>
        <v>-</v>
      </c>
      <c r="Q80" s="24" t="str">
        <f t="shared" si="16"/>
        <v>-</v>
      </c>
      <c r="R80" s="28" t="str">
        <f t="shared" si="17"/>
        <v>-</v>
      </c>
      <c r="S80" s="28" t="str">
        <f t="shared" si="18"/>
        <v>-</v>
      </c>
    </row>
    <row r="81" spans="2:19" ht="40.5" customHeight="1" thickBot="1" x14ac:dyDescent="0.25">
      <c r="B81" s="10"/>
      <c r="C81" s="16"/>
      <c r="D81" s="7"/>
      <c r="E81" s="10"/>
      <c r="F81" s="18"/>
      <c r="G81" s="4"/>
      <c r="H81" s="115" t="str">
        <f t="shared" si="4"/>
        <v/>
      </c>
      <c r="I81" s="4"/>
      <c r="J81" s="20"/>
      <c r="K81" s="118" t="str">
        <f t="shared" si="5"/>
        <v/>
      </c>
      <c r="L81" s="29" t="str">
        <f t="shared" si="6"/>
        <v xml:space="preserve"> </v>
      </c>
      <c r="M81" s="41" t="str">
        <f t="shared" si="12"/>
        <v>-</v>
      </c>
      <c r="N81" s="26" t="str">
        <f t="shared" si="13"/>
        <v>-</v>
      </c>
      <c r="O81" s="29" t="str">
        <f t="shared" si="14"/>
        <v>-</v>
      </c>
      <c r="P81" s="25" t="str">
        <f t="shared" si="15"/>
        <v>-</v>
      </c>
      <c r="Q81" s="26" t="str">
        <f t="shared" si="16"/>
        <v>-</v>
      </c>
      <c r="R81" s="29" t="str">
        <f t="shared" si="17"/>
        <v>-</v>
      </c>
      <c r="S81" s="29" t="str">
        <f t="shared" si="18"/>
        <v>-</v>
      </c>
    </row>
    <row r="82" spans="2:19" ht="40.5" customHeight="1" x14ac:dyDescent="0.2">
      <c r="B82" s="8"/>
      <c r="C82" s="14"/>
      <c r="D82" s="5"/>
      <c r="E82" s="8"/>
      <c r="F82" s="19"/>
      <c r="G82" s="2"/>
      <c r="H82" s="113" t="str">
        <f t="shared" si="4"/>
        <v/>
      </c>
      <c r="I82" s="2"/>
      <c r="J82" s="37"/>
      <c r="K82" s="116" t="str">
        <f t="shared" si="5"/>
        <v/>
      </c>
      <c r="L82" s="27" t="str">
        <f t="shared" si="6"/>
        <v xml:space="preserve"> </v>
      </c>
      <c r="M82" s="39" t="str">
        <f t="shared" si="12"/>
        <v>-</v>
      </c>
      <c r="N82" s="1" t="str">
        <f t="shared" si="13"/>
        <v>-</v>
      </c>
      <c r="O82" s="27" t="str">
        <f t="shared" si="14"/>
        <v>-</v>
      </c>
      <c r="P82" s="22" t="str">
        <f t="shared" si="15"/>
        <v>-</v>
      </c>
      <c r="Q82" s="1" t="str">
        <f t="shared" si="16"/>
        <v>-</v>
      </c>
      <c r="R82" s="27" t="str">
        <f t="shared" si="17"/>
        <v>-</v>
      </c>
      <c r="S82" s="27" t="str">
        <f t="shared" si="18"/>
        <v>-</v>
      </c>
    </row>
    <row r="83" spans="2:19" ht="40.5" customHeight="1" x14ac:dyDescent="0.2">
      <c r="B83" s="9"/>
      <c r="C83" s="15"/>
      <c r="D83" s="6"/>
      <c r="E83" s="9"/>
      <c r="F83" s="17"/>
      <c r="G83" s="3"/>
      <c r="H83" s="114" t="str">
        <f t="shared" si="4"/>
        <v/>
      </c>
      <c r="I83" s="3"/>
      <c r="J83" s="38"/>
      <c r="K83" s="117" t="str">
        <f t="shared" si="5"/>
        <v/>
      </c>
      <c r="L83" s="28" t="str">
        <f t="shared" si="6"/>
        <v xml:space="preserve"> </v>
      </c>
      <c r="M83" s="40" t="str">
        <f t="shared" si="12"/>
        <v>-</v>
      </c>
      <c r="N83" s="24" t="str">
        <f t="shared" si="13"/>
        <v>-</v>
      </c>
      <c r="O83" s="28" t="str">
        <f t="shared" si="14"/>
        <v>-</v>
      </c>
      <c r="P83" s="23" t="str">
        <f t="shared" si="15"/>
        <v>-</v>
      </c>
      <c r="Q83" s="24" t="str">
        <f t="shared" si="16"/>
        <v>-</v>
      </c>
      <c r="R83" s="28" t="str">
        <f t="shared" si="17"/>
        <v>-</v>
      </c>
      <c r="S83" s="28" t="str">
        <f t="shared" si="18"/>
        <v>-</v>
      </c>
    </row>
    <row r="84" spans="2:19" ht="40.5" customHeight="1" x14ac:dyDescent="0.2">
      <c r="B84" s="9"/>
      <c r="C84" s="15"/>
      <c r="D84" s="6"/>
      <c r="E84" s="9"/>
      <c r="F84" s="17"/>
      <c r="G84" s="3"/>
      <c r="H84" s="114" t="str">
        <f t="shared" si="4"/>
        <v/>
      </c>
      <c r="I84" s="3"/>
      <c r="J84" s="38"/>
      <c r="K84" s="117" t="str">
        <f t="shared" si="5"/>
        <v/>
      </c>
      <c r="L84" s="28" t="str">
        <f t="shared" si="6"/>
        <v xml:space="preserve"> </v>
      </c>
      <c r="M84" s="40" t="str">
        <f t="shared" si="12"/>
        <v>-</v>
      </c>
      <c r="N84" s="24" t="str">
        <f t="shared" si="13"/>
        <v>-</v>
      </c>
      <c r="O84" s="28" t="str">
        <f t="shared" si="14"/>
        <v>-</v>
      </c>
      <c r="P84" s="23" t="str">
        <f t="shared" si="15"/>
        <v>-</v>
      </c>
      <c r="Q84" s="24" t="str">
        <f t="shared" si="16"/>
        <v>-</v>
      </c>
      <c r="R84" s="28" t="str">
        <f t="shared" si="17"/>
        <v>-</v>
      </c>
      <c r="S84" s="28" t="str">
        <f t="shared" si="18"/>
        <v>-</v>
      </c>
    </row>
    <row r="85" spans="2:19" ht="40.5" customHeight="1" x14ac:dyDescent="0.2">
      <c r="B85" s="9"/>
      <c r="C85" s="15"/>
      <c r="D85" s="6"/>
      <c r="E85" s="9"/>
      <c r="F85" s="17"/>
      <c r="G85" s="3"/>
      <c r="H85" s="114" t="str">
        <f t="shared" si="4"/>
        <v/>
      </c>
      <c r="I85" s="3"/>
      <c r="J85" s="38"/>
      <c r="K85" s="117" t="str">
        <f t="shared" si="5"/>
        <v/>
      </c>
      <c r="L85" s="28" t="str">
        <f t="shared" si="6"/>
        <v xml:space="preserve"> </v>
      </c>
      <c r="M85" s="40" t="str">
        <f t="shared" si="12"/>
        <v>-</v>
      </c>
      <c r="N85" s="24" t="str">
        <f t="shared" si="13"/>
        <v>-</v>
      </c>
      <c r="O85" s="28" t="str">
        <f t="shared" si="14"/>
        <v>-</v>
      </c>
      <c r="P85" s="23" t="str">
        <f t="shared" si="15"/>
        <v>-</v>
      </c>
      <c r="Q85" s="24" t="str">
        <f t="shared" si="16"/>
        <v>-</v>
      </c>
      <c r="R85" s="28" t="str">
        <f t="shared" si="17"/>
        <v>-</v>
      </c>
      <c r="S85" s="28" t="str">
        <f t="shared" si="18"/>
        <v>-</v>
      </c>
    </row>
    <row r="86" spans="2:19" ht="40.5" customHeight="1" x14ac:dyDescent="0.2">
      <c r="B86" s="9"/>
      <c r="C86" s="15"/>
      <c r="D86" s="6"/>
      <c r="E86" s="9"/>
      <c r="F86" s="17"/>
      <c r="G86" s="3"/>
      <c r="H86" s="114" t="str">
        <f t="shared" si="4"/>
        <v/>
      </c>
      <c r="I86" s="3"/>
      <c r="J86" s="38"/>
      <c r="K86" s="117" t="str">
        <f t="shared" si="5"/>
        <v/>
      </c>
      <c r="L86" s="28" t="str">
        <f t="shared" si="6"/>
        <v xml:space="preserve"> </v>
      </c>
      <c r="M86" s="40" t="str">
        <f t="shared" si="12"/>
        <v>-</v>
      </c>
      <c r="N86" s="24" t="str">
        <f t="shared" si="13"/>
        <v>-</v>
      </c>
      <c r="O86" s="28" t="str">
        <f t="shared" si="14"/>
        <v>-</v>
      </c>
      <c r="P86" s="23" t="str">
        <f t="shared" si="15"/>
        <v>-</v>
      </c>
      <c r="Q86" s="24" t="str">
        <f t="shared" si="16"/>
        <v>-</v>
      </c>
      <c r="R86" s="28" t="str">
        <f t="shared" si="17"/>
        <v>-</v>
      </c>
      <c r="S86" s="28" t="str">
        <f t="shared" si="18"/>
        <v>-</v>
      </c>
    </row>
    <row r="87" spans="2:19" ht="40.5" customHeight="1" thickBot="1" x14ac:dyDescent="0.25">
      <c r="B87" s="10"/>
      <c r="C87" s="16"/>
      <c r="D87" s="7"/>
      <c r="E87" s="10"/>
      <c r="F87" s="18"/>
      <c r="G87" s="4"/>
      <c r="H87" s="115" t="str">
        <f t="shared" si="4"/>
        <v/>
      </c>
      <c r="I87" s="4"/>
      <c r="J87" s="20"/>
      <c r="K87" s="118" t="str">
        <f t="shared" si="5"/>
        <v/>
      </c>
      <c r="L87" s="29" t="str">
        <f t="shared" si="6"/>
        <v xml:space="preserve"> </v>
      </c>
      <c r="M87" s="41" t="str">
        <f t="shared" si="12"/>
        <v>-</v>
      </c>
      <c r="N87" s="26" t="str">
        <f t="shared" si="13"/>
        <v>-</v>
      </c>
      <c r="O87" s="29" t="str">
        <f t="shared" si="14"/>
        <v>-</v>
      </c>
      <c r="P87" s="25" t="str">
        <f t="shared" si="15"/>
        <v>-</v>
      </c>
      <c r="Q87" s="26" t="str">
        <f t="shared" si="16"/>
        <v>-</v>
      </c>
      <c r="R87" s="29" t="str">
        <f t="shared" si="17"/>
        <v>-</v>
      </c>
      <c r="S87" s="29" t="str">
        <f t="shared" si="18"/>
        <v>-</v>
      </c>
    </row>
    <row r="88" spans="2:19" ht="40.5" customHeight="1" x14ac:dyDescent="0.2">
      <c r="B88" s="8"/>
      <c r="C88" s="14"/>
      <c r="D88" s="5"/>
      <c r="E88" s="8"/>
      <c r="F88" s="19"/>
      <c r="G88" s="2"/>
      <c r="H88" s="113" t="str">
        <f t="shared" si="4"/>
        <v/>
      </c>
      <c r="I88" s="2"/>
      <c r="J88" s="37"/>
      <c r="K88" s="116" t="str">
        <f t="shared" si="5"/>
        <v/>
      </c>
      <c r="L88" s="27" t="str">
        <f t="shared" si="6"/>
        <v xml:space="preserve"> </v>
      </c>
      <c r="M88" s="39" t="str">
        <f t="shared" si="12"/>
        <v>-</v>
      </c>
      <c r="N88" s="1" t="str">
        <f t="shared" si="13"/>
        <v>-</v>
      </c>
      <c r="O88" s="27" t="str">
        <f t="shared" si="14"/>
        <v>-</v>
      </c>
      <c r="P88" s="22" t="str">
        <f t="shared" si="15"/>
        <v>-</v>
      </c>
      <c r="Q88" s="1" t="str">
        <f t="shared" si="16"/>
        <v>-</v>
      </c>
      <c r="R88" s="27" t="str">
        <f t="shared" si="17"/>
        <v>-</v>
      </c>
      <c r="S88" s="27" t="str">
        <f t="shared" si="18"/>
        <v>-</v>
      </c>
    </row>
    <row r="89" spans="2:19" ht="40.5" customHeight="1" x14ac:dyDescent="0.2">
      <c r="B89" s="9"/>
      <c r="C89" s="15"/>
      <c r="D89" s="6"/>
      <c r="E89" s="9"/>
      <c r="F89" s="17"/>
      <c r="G89" s="3"/>
      <c r="H89" s="114" t="str">
        <f t="shared" si="4"/>
        <v/>
      </c>
      <c r="I89" s="3"/>
      <c r="J89" s="38"/>
      <c r="K89" s="117" t="str">
        <f t="shared" si="5"/>
        <v/>
      </c>
      <c r="L89" s="28" t="str">
        <f t="shared" si="6"/>
        <v xml:space="preserve"> </v>
      </c>
      <c r="M89" s="40" t="str">
        <f t="shared" si="12"/>
        <v>-</v>
      </c>
      <c r="N89" s="24" t="str">
        <f t="shared" si="13"/>
        <v>-</v>
      </c>
      <c r="O89" s="28" t="str">
        <f t="shared" si="14"/>
        <v>-</v>
      </c>
      <c r="P89" s="23" t="str">
        <f t="shared" si="15"/>
        <v>-</v>
      </c>
      <c r="Q89" s="24" t="str">
        <f t="shared" si="16"/>
        <v>-</v>
      </c>
      <c r="R89" s="28" t="str">
        <f t="shared" si="17"/>
        <v>-</v>
      </c>
      <c r="S89" s="28" t="str">
        <f t="shared" si="18"/>
        <v>-</v>
      </c>
    </row>
    <row r="90" spans="2:19" ht="40.5" customHeight="1" x14ac:dyDescent="0.2">
      <c r="B90" s="9"/>
      <c r="C90" s="15"/>
      <c r="D90" s="6"/>
      <c r="E90" s="9"/>
      <c r="F90" s="17"/>
      <c r="G90" s="3"/>
      <c r="H90" s="114" t="str">
        <f t="shared" si="4"/>
        <v/>
      </c>
      <c r="I90" s="3"/>
      <c r="J90" s="38"/>
      <c r="K90" s="117" t="str">
        <f t="shared" si="5"/>
        <v/>
      </c>
      <c r="L90" s="28" t="str">
        <f t="shared" si="6"/>
        <v xml:space="preserve"> </v>
      </c>
      <c r="M90" s="40" t="str">
        <f t="shared" si="12"/>
        <v>-</v>
      </c>
      <c r="N90" s="24" t="str">
        <f t="shared" si="13"/>
        <v>-</v>
      </c>
      <c r="O90" s="28" t="str">
        <f t="shared" si="14"/>
        <v>-</v>
      </c>
      <c r="P90" s="23" t="str">
        <f t="shared" si="15"/>
        <v>-</v>
      </c>
      <c r="Q90" s="24" t="str">
        <f t="shared" si="16"/>
        <v>-</v>
      </c>
      <c r="R90" s="28" t="str">
        <f t="shared" si="17"/>
        <v>-</v>
      </c>
      <c r="S90" s="28" t="str">
        <f t="shared" si="18"/>
        <v>-</v>
      </c>
    </row>
    <row r="91" spans="2:19" ht="40.5" customHeight="1" x14ac:dyDescent="0.2">
      <c r="B91" s="9"/>
      <c r="C91" s="15"/>
      <c r="D91" s="6"/>
      <c r="E91" s="9"/>
      <c r="F91" s="17"/>
      <c r="G91" s="3"/>
      <c r="H91" s="114" t="str">
        <f t="shared" si="4"/>
        <v/>
      </c>
      <c r="I91" s="3"/>
      <c r="J91" s="38"/>
      <c r="K91" s="117" t="str">
        <f t="shared" si="5"/>
        <v/>
      </c>
      <c r="L91" s="28" t="str">
        <f t="shared" si="6"/>
        <v xml:space="preserve"> </v>
      </c>
      <c r="M91" s="40" t="str">
        <f t="shared" si="12"/>
        <v>-</v>
      </c>
      <c r="N91" s="24" t="str">
        <f t="shared" si="13"/>
        <v>-</v>
      </c>
      <c r="O91" s="28" t="str">
        <f t="shared" si="14"/>
        <v>-</v>
      </c>
      <c r="P91" s="23" t="str">
        <f t="shared" si="15"/>
        <v>-</v>
      </c>
      <c r="Q91" s="24" t="str">
        <f t="shared" si="16"/>
        <v>-</v>
      </c>
      <c r="R91" s="28" t="str">
        <f t="shared" si="17"/>
        <v>-</v>
      </c>
      <c r="S91" s="28" t="str">
        <f t="shared" si="18"/>
        <v>-</v>
      </c>
    </row>
    <row r="92" spans="2:19" ht="40.5" customHeight="1" x14ac:dyDescent="0.2">
      <c r="B92" s="9"/>
      <c r="C92" s="15"/>
      <c r="D92" s="6"/>
      <c r="E92" s="9"/>
      <c r="F92" s="17"/>
      <c r="G92" s="3"/>
      <c r="H92" s="114" t="str">
        <f t="shared" si="4"/>
        <v/>
      </c>
      <c r="I92" s="3"/>
      <c r="J92" s="38"/>
      <c r="K92" s="117" t="str">
        <f t="shared" si="5"/>
        <v/>
      </c>
      <c r="L92" s="28" t="str">
        <f t="shared" si="6"/>
        <v xml:space="preserve"> </v>
      </c>
      <c r="M92" s="40" t="str">
        <f t="shared" si="12"/>
        <v>-</v>
      </c>
      <c r="N92" s="24" t="str">
        <f t="shared" si="13"/>
        <v>-</v>
      </c>
      <c r="O92" s="28" t="str">
        <f t="shared" si="14"/>
        <v>-</v>
      </c>
      <c r="P92" s="23" t="str">
        <f t="shared" si="15"/>
        <v>-</v>
      </c>
      <c r="Q92" s="24" t="str">
        <f t="shared" si="16"/>
        <v>-</v>
      </c>
      <c r="R92" s="28" t="str">
        <f t="shared" si="17"/>
        <v>-</v>
      </c>
      <c r="S92" s="28" t="str">
        <f t="shared" si="18"/>
        <v>-</v>
      </c>
    </row>
    <row r="93" spans="2:19" ht="40.5" customHeight="1" thickBot="1" x14ac:dyDescent="0.25">
      <c r="B93" s="10"/>
      <c r="C93" s="16"/>
      <c r="D93" s="7"/>
      <c r="E93" s="10"/>
      <c r="F93" s="18"/>
      <c r="G93" s="4"/>
      <c r="H93" s="115" t="str">
        <f t="shared" si="4"/>
        <v/>
      </c>
      <c r="I93" s="4"/>
      <c r="J93" s="20"/>
      <c r="K93" s="118" t="str">
        <f t="shared" si="5"/>
        <v/>
      </c>
      <c r="L93" s="29" t="str">
        <f t="shared" si="6"/>
        <v xml:space="preserve"> </v>
      </c>
      <c r="M93" s="41" t="str">
        <f t="shared" si="12"/>
        <v>-</v>
      </c>
      <c r="N93" s="26" t="str">
        <f t="shared" si="13"/>
        <v>-</v>
      </c>
      <c r="O93" s="29" t="str">
        <f t="shared" si="14"/>
        <v>-</v>
      </c>
      <c r="P93" s="25" t="str">
        <f t="shared" si="15"/>
        <v>-</v>
      </c>
      <c r="Q93" s="26" t="str">
        <f t="shared" si="16"/>
        <v>-</v>
      </c>
      <c r="R93" s="29" t="str">
        <f t="shared" si="17"/>
        <v>-</v>
      </c>
      <c r="S93" s="29" t="str">
        <f t="shared" si="18"/>
        <v>-</v>
      </c>
    </row>
    <row r="94" spans="2:19" ht="40.5" customHeight="1" x14ac:dyDescent="0.2">
      <c r="B94" s="8"/>
      <c r="C94" s="14"/>
      <c r="D94" s="5"/>
      <c r="E94" s="8"/>
      <c r="F94" s="19"/>
      <c r="G94" s="2"/>
      <c r="H94" s="113" t="str">
        <f t="shared" si="4"/>
        <v/>
      </c>
      <c r="I94" s="2"/>
      <c r="J94" s="37"/>
      <c r="K94" s="116" t="str">
        <f t="shared" si="5"/>
        <v/>
      </c>
      <c r="L94" s="27" t="str">
        <f t="shared" si="6"/>
        <v xml:space="preserve"> </v>
      </c>
      <c r="M94" s="39" t="str">
        <f t="shared" si="12"/>
        <v>-</v>
      </c>
      <c r="N94" s="1" t="str">
        <f t="shared" si="13"/>
        <v>-</v>
      </c>
      <c r="O94" s="27" t="str">
        <f t="shared" si="14"/>
        <v>-</v>
      </c>
      <c r="P94" s="22" t="str">
        <f t="shared" si="15"/>
        <v>-</v>
      </c>
      <c r="Q94" s="1" t="str">
        <f t="shared" si="16"/>
        <v>-</v>
      </c>
      <c r="R94" s="27" t="str">
        <f t="shared" si="17"/>
        <v>-</v>
      </c>
      <c r="S94" s="27" t="str">
        <f t="shared" si="18"/>
        <v>-</v>
      </c>
    </row>
    <row r="95" spans="2:19" ht="40.5" customHeight="1" x14ac:dyDescent="0.2">
      <c r="B95" s="9"/>
      <c r="C95" s="15"/>
      <c r="D95" s="6"/>
      <c r="E95" s="9"/>
      <c r="F95" s="17"/>
      <c r="G95" s="3"/>
      <c r="H95" s="114" t="str">
        <f t="shared" si="4"/>
        <v/>
      </c>
      <c r="I95" s="3"/>
      <c r="J95" s="38"/>
      <c r="K95" s="117" t="str">
        <f t="shared" si="5"/>
        <v/>
      </c>
      <c r="L95" s="28" t="str">
        <f t="shared" si="6"/>
        <v xml:space="preserve"> </v>
      </c>
      <c r="M95" s="40" t="str">
        <f t="shared" si="12"/>
        <v>-</v>
      </c>
      <c r="N95" s="24" t="str">
        <f t="shared" si="13"/>
        <v>-</v>
      </c>
      <c r="O95" s="28" t="str">
        <f t="shared" si="14"/>
        <v>-</v>
      </c>
      <c r="P95" s="23" t="str">
        <f t="shared" si="15"/>
        <v>-</v>
      </c>
      <c r="Q95" s="24" t="str">
        <f t="shared" si="16"/>
        <v>-</v>
      </c>
      <c r="R95" s="28" t="str">
        <f t="shared" si="17"/>
        <v>-</v>
      </c>
      <c r="S95" s="28" t="str">
        <f t="shared" si="18"/>
        <v>-</v>
      </c>
    </row>
    <row r="96" spans="2:19" ht="40.5" customHeight="1" x14ac:dyDescent="0.2">
      <c r="B96" s="9"/>
      <c r="C96" s="15"/>
      <c r="D96" s="6"/>
      <c r="E96" s="9"/>
      <c r="F96" s="17"/>
      <c r="G96" s="3"/>
      <c r="H96" s="114" t="str">
        <f t="shared" si="4"/>
        <v/>
      </c>
      <c r="I96" s="3"/>
      <c r="J96" s="38"/>
      <c r="K96" s="117" t="str">
        <f t="shared" si="5"/>
        <v/>
      </c>
      <c r="L96" s="28" t="str">
        <f t="shared" si="6"/>
        <v xml:space="preserve"> </v>
      </c>
      <c r="M96" s="40" t="str">
        <f t="shared" si="12"/>
        <v>-</v>
      </c>
      <c r="N96" s="24" t="str">
        <f t="shared" si="13"/>
        <v>-</v>
      </c>
      <c r="O96" s="28" t="str">
        <f t="shared" si="14"/>
        <v>-</v>
      </c>
      <c r="P96" s="23" t="str">
        <f t="shared" si="15"/>
        <v>-</v>
      </c>
      <c r="Q96" s="24" t="str">
        <f t="shared" si="16"/>
        <v>-</v>
      </c>
      <c r="R96" s="28" t="str">
        <f t="shared" si="17"/>
        <v>-</v>
      </c>
      <c r="S96" s="28" t="str">
        <f t="shared" si="18"/>
        <v>-</v>
      </c>
    </row>
    <row r="97" spans="2:19" ht="40.5" customHeight="1" x14ac:dyDescent="0.2">
      <c r="B97" s="9"/>
      <c r="C97" s="15"/>
      <c r="D97" s="6"/>
      <c r="E97" s="9"/>
      <c r="F97" s="17"/>
      <c r="G97" s="3"/>
      <c r="H97" s="114" t="str">
        <f t="shared" si="4"/>
        <v/>
      </c>
      <c r="I97" s="3"/>
      <c r="J97" s="38"/>
      <c r="K97" s="117" t="str">
        <f t="shared" si="5"/>
        <v/>
      </c>
      <c r="L97" s="28" t="str">
        <f t="shared" si="6"/>
        <v xml:space="preserve"> </v>
      </c>
      <c r="M97" s="40" t="str">
        <f t="shared" si="12"/>
        <v>-</v>
      </c>
      <c r="N97" s="24" t="str">
        <f t="shared" si="13"/>
        <v>-</v>
      </c>
      <c r="O97" s="28" t="str">
        <f t="shared" si="14"/>
        <v>-</v>
      </c>
      <c r="P97" s="23" t="str">
        <f t="shared" si="15"/>
        <v>-</v>
      </c>
      <c r="Q97" s="24" t="str">
        <f t="shared" si="16"/>
        <v>-</v>
      </c>
      <c r="R97" s="28" t="str">
        <f t="shared" si="17"/>
        <v>-</v>
      </c>
      <c r="S97" s="28" t="str">
        <f t="shared" si="18"/>
        <v>-</v>
      </c>
    </row>
    <row r="98" spans="2:19" ht="40.5" customHeight="1" x14ac:dyDescent="0.2">
      <c r="B98" s="9"/>
      <c r="C98" s="15"/>
      <c r="D98" s="6"/>
      <c r="E98" s="9"/>
      <c r="F98" s="17"/>
      <c r="G98" s="3"/>
      <c r="H98" s="114" t="str">
        <f t="shared" si="4"/>
        <v/>
      </c>
      <c r="I98" s="3"/>
      <c r="J98" s="38"/>
      <c r="K98" s="117" t="str">
        <f t="shared" si="5"/>
        <v/>
      </c>
      <c r="L98" s="28" t="str">
        <f t="shared" si="6"/>
        <v xml:space="preserve"> </v>
      </c>
      <c r="M98" s="40" t="str">
        <f t="shared" si="12"/>
        <v>-</v>
      </c>
      <c r="N98" s="24" t="str">
        <f t="shared" si="13"/>
        <v>-</v>
      </c>
      <c r="O98" s="28" t="str">
        <f t="shared" si="14"/>
        <v>-</v>
      </c>
      <c r="P98" s="23" t="str">
        <f t="shared" si="15"/>
        <v>-</v>
      </c>
      <c r="Q98" s="24" t="str">
        <f t="shared" si="16"/>
        <v>-</v>
      </c>
      <c r="R98" s="28" t="str">
        <f t="shared" si="17"/>
        <v>-</v>
      </c>
      <c r="S98" s="28" t="str">
        <f t="shared" si="18"/>
        <v>-</v>
      </c>
    </row>
    <row r="99" spans="2:19" ht="40.5" customHeight="1" thickBot="1" x14ac:dyDescent="0.25">
      <c r="B99" s="10"/>
      <c r="C99" s="16"/>
      <c r="D99" s="7"/>
      <c r="E99" s="10"/>
      <c r="F99" s="18"/>
      <c r="G99" s="20"/>
      <c r="H99" s="115" t="str">
        <f t="shared" si="4"/>
        <v/>
      </c>
      <c r="I99" s="4"/>
      <c r="J99" s="20"/>
      <c r="K99" s="118" t="str">
        <f t="shared" si="5"/>
        <v/>
      </c>
      <c r="L99" s="29" t="str">
        <f t="shared" si="6"/>
        <v xml:space="preserve"> </v>
      </c>
      <c r="M99" s="41" t="str">
        <f t="shared" si="12"/>
        <v>-</v>
      </c>
      <c r="N99" s="26" t="str">
        <f t="shared" si="13"/>
        <v>-</v>
      </c>
      <c r="O99" s="29" t="str">
        <f t="shared" si="14"/>
        <v>-</v>
      </c>
      <c r="P99" s="25" t="str">
        <f t="shared" si="15"/>
        <v>-</v>
      </c>
      <c r="Q99" s="26" t="str">
        <f t="shared" si="16"/>
        <v>-</v>
      </c>
      <c r="R99" s="29" t="str">
        <f t="shared" si="17"/>
        <v>-</v>
      </c>
      <c r="S99" s="29" t="str">
        <f t="shared" si="18"/>
        <v>-</v>
      </c>
    </row>
    <row r="100" spans="2:19" ht="40.5" customHeight="1" x14ac:dyDescent="0.2">
      <c r="B100" s="8"/>
      <c r="C100" s="14"/>
      <c r="D100" s="5"/>
      <c r="E100" s="8"/>
      <c r="F100" s="19"/>
      <c r="G100" s="2"/>
      <c r="H100" s="113" t="str">
        <f t="shared" si="4"/>
        <v/>
      </c>
      <c r="I100" s="2"/>
      <c r="J100" s="37"/>
      <c r="K100" s="116" t="str">
        <f t="shared" si="5"/>
        <v/>
      </c>
      <c r="L100" s="27" t="str">
        <f t="shared" si="6"/>
        <v xml:space="preserve"> </v>
      </c>
      <c r="M100" s="39" t="str">
        <f t="shared" si="12"/>
        <v>-</v>
      </c>
      <c r="N100" s="1" t="str">
        <f t="shared" si="13"/>
        <v>-</v>
      </c>
      <c r="O100" s="27" t="str">
        <f t="shared" si="14"/>
        <v>-</v>
      </c>
      <c r="P100" s="22" t="str">
        <f t="shared" si="15"/>
        <v>-</v>
      </c>
      <c r="Q100" s="1" t="str">
        <f t="shared" si="16"/>
        <v>-</v>
      </c>
      <c r="R100" s="27" t="str">
        <f t="shared" si="17"/>
        <v>-</v>
      </c>
      <c r="S100" s="27" t="str">
        <f t="shared" si="18"/>
        <v>-</v>
      </c>
    </row>
    <row r="101" spans="2:19" ht="40.5" customHeight="1" x14ac:dyDescent="0.2">
      <c r="B101" s="9"/>
      <c r="C101" s="15"/>
      <c r="D101" s="6"/>
      <c r="E101" s="9"/>
      <c r="F101" s="17"/>
      <c r="G101" s="3"/>
      <c r="H101" s="114" t="str">
        <f t="shared" si="4"/>
        <v/>
      </c>
      <c r="I101" s="3"/>
      <c r="J101" s="38"/>
      <c r="K101" s="117" t="str">
        <f t="shared" si="5"/>
        <v/>
      </c>
      <c r="L101" s="28" t="str">
        <f t="shared" si="6"/>
        <v xml:space="preserve"> </v>
      </c>
      <c r="M101" s="40" t="str">
        <f t="shared" si="12"/>
        <v>-</v>
      </c>
      <c r="N101" s="24" t="str">
        <f t="shared" si="13"/>
        <v>-</v>
      </c>
      <c r="O101" s="28" t="str">
        <f t="shared" si="14"/>
        <v>-</v>
      </c>
      <c r="P101" s="23" t="str">
        <f t="shared" si="15"/>
        <v>-</v>
      </c>
      <c r="Q101" s="24" t="str">
        <f t="shared" si="16"/>
        <v>-</v>
      </c>
      <c r="R101" s="28" t="str">
        <f t="shared" si="17"/>
        <v>-</v>
      </c>
      <c r="S101" s="28" t="str">
        <f t="shared" si="18"/>
        <v>-</v>
      </c>
    </row>
    <row r="102" spans="2:19" ht="40.5" customHeight="1" x14ac:dyDescent="0.2">
      <c r="B102" s="9"/>
      <c r="C102" s="15"/>
      <c r="D102" s="6"/>
      <c r="E102" s="9"/>
      <c r="F102" s="17"/>
      <c r="G102" s="3"/>
      <c r="H102" s="114" t="str">
        <f t="shared" si="4"/>
        <v/>
      </c>
      <c r="I102" s="3"/>
      <c r="J102" s="38"/>
      <c r="K102" s="117" t="str">
        <f t="shared" si="5"/>
        <v/>
      </c>
      <c r="L102" s="28" t="str">
        <f t="shared" si="6"/>
        <v xml:space="preserve"> </v>
      </c>
      <c r="M102" s="40" t="str">
        <f t="shared" si="12"/>
        <v>-</v>
      </c>
      <c r="N102" s="24" t="str">
        <f t="shared" si="13"/>
        <v>-</v>
      </c>
      <c r="O102" s="28" t="str">
        <f t="shared" si="14"/>
        <v>-</v>
      </c>
      <c r="P102" s="23" t="str">
        <f t="shared" si="15"/>
        <v>-</v>
      </c>
      <c r="Q102" s="24" t="str">
        <f t="shared" si="16"/>
        <v>-</v>
      </c>
      <c r="R102" s="28" t="str">
        <f t="shared" si="17"/>
        <v>-</v>
      </c>
      <c r="S102" s="28" t="str">
        <f t="shared" si="18"/>
        <v>-</v>
      </c>
    </row>
    <row r="103" spans="2:19" ht="40.5" customHeight="1" x14ac:dyDescent="0.2">
      <c r="B103" s="9"/>
      <c r="C103" s="15"/>
      <c r="D103" s="6"/>
      <c r="E103" s="9"/>
      <c r="F103" s="17"/>
      <c r="G103" s="3"/>
      <c r="H103" s="114" t="str">
        <f t="shared" si="4"/>
        <v/>
      </c>
      <c r="I103" s="3"/>
      <c r="J103" s="38"/>
      <c r="K103" s="117" t="str">
        <f t="shared" si="5"/>
        <v/>
      </c>
      <c r="L103" s="28" t="str">
        <f t="shared" si="6"/>
        <v xml:space="preserve"> </v>
      </c>
      <c r="M103" s="40" t="str">
        <f t="shared" si="12"/>
        <v>-</v>
      </c>
      <c r="N103" s="24" t="str">
        <f t="shared" si="13"/>
        <v>-</v>
      </c>
      <c r="O103" s="28" t="str">
        <f t="shared" si="14"/>
        <v>-</v>
      </c>
      <c r="P103" s="23" t="str">
        <f t="shared" si="15"/>
        <v>-</v>
      </c>
      <c r="Q103" s="24" t="str">
        <f t="shared" si="16"/>
        <v>-</v>
      </c>
      <c r="R103" s="28" t="str">
        <f t="shared" si="17"/>
        <v>-</v>
      </c>
      <c r="S103" s="28" t="str">
        <f t="shared" si="18"/>
        <v>-</v>
      </c>
    </row>
    <row r="104" spans="2:19" ht="40.5" customHeight="1" x14ac:dyDescent="0.2">
      <c r="B104" s="9"/>
      <c r="C104" s="15"/>
      <c r="D104" s="6"/>
      <c r="E104" s="9"/>
      <c r="F104" s="17"/>
      <c r="G104" s="3"/>
      <c r="H104" s="114" t="str">
        <f t="shared" si="4"/>
        <v/>
      </c>
      <c r="I104" s="3"/>
      <c r="J104" s="38"/>
      <c r="K104" s="117" t="str">
        <f t="shared" si="5"/>
        <v/>
      </c>
      <c r="L104" s="28" t="str">
        <f t="shared" si="6"/>
        <v xml:space="preserve"> </v>
      </c>
      <c r="M104" s="40" t="str">
        <f t="shared" ref="M104:M111" si="19">+IF($M$17&lt;=0,"-",IF($M$17&gt;0,$F104/$M$17))</f>
        <v>-</v>
      </c>
      <c r="N104" s="24" t="str">
        <f t="shared" ref="N104:N111" si="20">+IF($M$17&lt;=0,"-",IF($M$17&gt;0,$G104/$M$17))</f>
        <v>-</v>
      </c>
      <c r="O104" s="28" t="str">
        <f t="shared" ref="O104:O111" si="21">IF(C104&gt;0,SUM(M104,N104),"-")</f>
        <v>-</v>
      </c>
      <c r="P104" s="23" t="str">
        <f t="shared" ref="P104:P111" si="22">+IF($M$19&lt;=0,"-",IF($M$19&gt;0,$I104/$M$19))</f>
        <v>-</v>
      </c>
      <c r="Q104" s="24" t="str">
        <f t="shared" ref="Q104:Q111" si="23">+IF($M$19&lt;=0,"-",IF($M$19&gt;0,$J104/$M$19))</f>
        <v>-</v>
      </c>
      <c r="R104" s="28" t="str">
        <f t="shared" ref="R104:R111" si="24">IF(C104&gt;0,SUM(P104,Q104),"-")</f>
        <v>-</v>
      </c>
      <c r="S104" s="28" t="str">
        <f t="shared" ref="S104:S111" si="25">IF(C104&gt;0,SUM(O104,R104),"-")</f>
        <v>-</v>
      </c>
    </row>
    <row r="105" spans="2:19" ht="40.5" customHeight="1" thickBot="1" x14ac:dyDescent="0.25">
      <c r="B105" s="10"/>
      <c r="C105" s="16"/>
      <c r="D105" s="7"/>
      <c r="E105" s="10"/>
      <c r="F105" s="18"/>
      <c r="G105" s="20"/>
      <c r="H105" s="115" t="str">
        <f t="shared" ref="H105:H111" si="26">+IF(C105&gt;0,SUM(F105:G105),"")</f>
        <v/>
      </c>
      <c r="I105" s="4"/>
      <c r="J105" s="20"/>
      <c r="K105" s="118" t="str">
        <f t="shared" ref="K105:K111" si="27">+IF(C105&gt;0,SUM(I105:J105),"")</f>
        <v/>
      </c>
      <c r="L105" s="29" t="str">
        <f t="shared" ref="L105:L111" si="28">+IF(C105&gt;0,SUM(H105,K105)," ")</f>
        <v xml:space="preserve"> </v>
      </c>
      <c r="M105" s="41" t="str">
        <f t="shared" si="19"/>
        <v>-</v>
      </c>
      <c r="N105" s="26" t="str">
        <f t="shared" si="20"/>
        <v>-</v>
      </c>
      <c r="O105" s="29" t="str">
        <f t="shared" si="21"/>
        <v>-</v>
      </c>
      <c r="P105" s="25" t="str">
        <f t="shared" si="22"/>
        <v>-</v>
      </c>
      <c r="Q105" s="26" t="str">
        <f t="shared" si="23"/>
        <v>-</v>
      </c>
      <c r="R105" s="29" t="str">
        <f t="shared" si="24"/>
        <v>-</v>
      </c>
      <c r="S105" s="29" t="str">
        <f t="shared" si="25"/>
        <v>-</v>
      </c>
    </row>
    <row r="106" spans="2:19" ht="40.5" customHeight="1" x14ac:dyDescent="0.2">
      <c r="B106" s="8"/>
      <c r="C106" s="14"/>
      <c r="D106" s="5"/>
      <c r="E106" s="8"/>
      <c r="F106" s="19"/>
      <c r="G106" s="2"/>
      <c r="H106" s="113" t="str">
        <f t="shared" si="26"/>
        <v/>
      </c>
      <c r="I106" s="2"/>
      <c r="J106" s="37"/>
      <c r="K106" s="116" t="str">
        <f t="shared" si="27"/>
        <v/>
      </c>
      <c r="L106" s="27" t="str">
        <f t="shared" si="28"/>
        <v xml:space="preserve"> </v>
      </c>
      <c r="M106" s="39" t="str">
        <f t="shared" si="19"/>
        <v>-</v>
      </c>
      <c r="N106" s="1" t="str">
        <f t="shared" si="20"/>
        <v>-</v>
      </c>
      <c r="O106" s="27" t="str">
        <f>IF(C106&gt;0,SUM(M106,N106),"-")</f>
        <v>-</v>
      </c>
      <c r="P106" s="22" t="str">
        <f t="shared" si="22"/>
        <v>-</v>
      </c>
      <c r="Q106" s="1" t="str">
        <f t="shared" si="23"/>
        <v>-</v>
      </c>
      <c r="R106" s="27" t="str">
        <f t="shared" si="24"/>
        <v>-</v>
      </c>
      <c r="S106" s="27" t="str">
        <f t="shared" si="25"/>
        <v>-</v>
      </c>
    </row>
    <row r="107" spans="2:19" ht="40.5" customHeight="1" x14ac:dyDescent="0.2">
      <c r="B107" s="9"/>
      <c r="C107" s="15"/>
      <c r="D107" s="6"/>
      <c r="E107" s="9"/>
      <c r="F107" s="17"/>
      <c r="G107" s="3"/>
      <c r="H107" s="114" t="str">
        <f t="shared" si="26"/>
        <v/>
      </c>
      <c r="I107" s="3"/>
      <c r="J107" s="38"/>
      <c r="K107" s="117" t="str">
        <f t="shared" si="27"/>
        <v/>
      </c>
      <c r="L107" s="28" t="str">
        <f t="shared" si="28"/>
        <v xml:space="preserve"> </v>
      </c>
      <c r="M107" s="40" t="str">
        <f t="shared" si="19"/>
        <v>-</v>
      </c>
      <c r="N107" s="24" t="str">
        <f t="shared" si="20"/>
        <v>-</v>
      </c>
      <c r="O107" s="28" t="str">
        <f t="shared" si="21"/>
        <v>-</v>
      </c>
      <c r="P107" s="23" t="str">
        <f t="shared" si="22"/>
        <v>-</v>
      </c>
      <c r="Q107" s="24" t="str">
        <f t="shared" si="23"/>
        <v>-</v>
      </c>
      <c r="R107" s="28" t="str">
        <f t="shared" si="24"/>
        <v>-</v>
      </c>
      <c r="S107" s="28" t="str">
        <f t="shared" si="25"/>
        <v>-</v>
      </c>
    </row>
    <row r="108" spans="2:19" ht="40.5" customHeight="1" x14ac:dyDescent="0.2">
      <c r="B108" s="9"/>
      <c r="C108" s="15"/>
      <c r="D108" s="6"/>
      <c r="E108" s="9"/>
      <c r="F108" s="17"/>
      <c r="G108" s="3"/>
      <c r="H108" s="114" t="str">
        <f t="shared" si="26"/>
        <v/>
      </c>
      <c r="I108" s="3"/>
      <c r="J108" s="38"/>
      <c r="K108" s="117" t="str">
        <f t="shared" si="27"/>
        <v/>
      </c>
      <c r="L108" s="28" t="str">
        <f t="shared" si="28"/>
        <v xml:space="preserve"> </v>
      </c>
      <c r="M108" s="40" t="str">
        <f t="shared" si="19"/>
        <v>-</v>
      </c>
      <c r="N108" s="24" t="str">
        <f t="shared" si="20"/>
        <v>-</v>
      </c>
      <c r="O108" s="28" t="str">
        <f t="shared" si="21"/>
        <v>-</v>
      </c>
      <c r="P108" s="23" t="str">
        <f t="shared" si="22"/>
        <v>-</v>
      </c>
      <c r="Q108" s="24" t="str">
        <f t="shared" si="23"/>
        <v>-</v>
      </c>
      <c r="R108" s="28" t="str">
        <f t="shared" si="24"/>
        <v>-</v>
      </c>
      <c r="S108" s="28" t="str">
        <f t="shared" si="25"/>
        <v>-</v>
      </c>
    </row>
    <row r="109" spans="2:19" ht="40.5" customHeight="1" x14ac:dyDescent="0.2">
      <c r="B109" s="9"/>
      <c r="C109" s="15"/>
      <c r="D109" s="6"/>
      <c r="E109" s="9"/>
      <c r="F109" s="17"/>
      <c r="G109" s="3"/>
      <c r="H109" s="114" t="str">
        <f t="shared" si="26"/>
        <v/>
      </c>
      <c r="I109" s="3"/>
      <c r="J109" s="38"/>
      <c r="K109" s="117" t="str">
        <f t="shared" si="27"/>
        <v/>
      </c>
      <c r="L109" s="28" t="str">
        <f t="shared" si="28"/>
        <v xml:space="preserve"> </v>
      </c>
      <c r="M109" s="40" t="str">
        <f t="shared" si="19"/>
        <v>-</v>
      </c>
      <c r="N109" s="24" t="str">
        <f t="shared" si="20"/>
        <v>-</v>
      </c>
      <c r="O109" s="28" t="str">
        <f t="shared" si="21"/>
        <v>-</v>
      </c>
      <c r="P109" s="23" t="str">
        <f t="shared" si="22"/>
        <v>-</v>
      </c>
      <c r="Q109" s="24" t="str">
        <f t="shared" si="23"/>
        <v>-</v>
      </c>
      <c r="R109" s="28" t="str">
        <f t="shared" si="24"/>
        <v>-</v>
      </c>
      <c r="S109" s="28" t="str">
        <f t="shared" si="25"/>
        <v>-</v>
      </c>
    </row>
    <row r="110" spans="2:19" ht="40.5" customHeight="1" x14ac:dyDescent="0.2">
      <c r="B110" s="9"/>
      <c r="C110" s="15"/>
      <c r="D110" s="6"/>
      <c r="E110" s="9"/>
      <c r="F110" s="17"/>
      <c r="G110" s="3"/>
      <c r="H110" s="114" t="str">
        <f t="shared" si="26"/>
        <v/>
      </c>
      <c r="I110" s="3"/>
      <c r="J110" s="38"/>
      <c r="K110" s="117" t="str">
        <f t="shared" si="27"/>
        <v/>
      </c>
      <c r="L110" s="28" t="str">
        <f t="shared" si="28"/>
        <v xml:space="preserve"> </v>
      </c>
      <c r="M110" s="40" t="str">
        <f t="shared" si="19"/>
        <v>-</v>
      </c>
      <c r="N110" s="24" t="str">
        <f t="shared" si="20"/>
        <v>-</v>
      </c>
      <c r="O110" s="28" t="str">
        <f t="shared" si="21"/>
        <v>-</v>
      </c>
      <c r="P110" s="23" t="str">
        <f t="shared" si="22"/>
        <v>-</v>
      </c>
      <c r="Q110" s="24" t="str">
        <f t="shared" si="23"/>
        <v>-</v>
      </c>
      <c r="R110" s="28" t="str">
        <f t="shared" si="24"/>
        <v>-</v>
      </c>
      <c r="S110" s="28" t="str">
        <f t="shared" si="25"/>
        <v>-</v>
      </c>
    </row>
    <row r="111" spans="2:19" ht="40.5" customHeight="1" thickBot="1" x14ac:dyDescent="0.25">
      <c r="B111" s="10"/>
      <c r="C111" s="16"/>
      <c r="D111" s="7"/>
      <c r="E111" s="10"/>
      <c r="F111" s="18"/>
      <c r="G111" s="20"/>
      <c r="H111" s="115" t="str">
        <f t="shared" si="26"/>
        <v/>
      </c>
      <c r="I111" s="4"/>
      <c r="J111" s="20"/>
      <c r="K111" s="118" t="str">
        <f t="shared" si="27"/>
        <v/>
      </c>
      <c r="L111" s="29" t="str">
        <f t="shared" si="28"/>
        <v xml:space="preserve"> </v>
      </c>
      <c r="M111" s="41" t="str">
        <f t="shared" si="19"/>
        <v>-</v>
      </c>
      <c r="N111" s="26" t="str">
        <f t="shared" si="20"/>
        <v>-</v>
      </c>
      <c r="O111" s="29" t="str">
        <f t="shared" si="21"/>
        <v>-</v>
      </c>
      <c r="P111" s="25" t="str">
        <f t="shared" si="22"/>
        <v>-</v>
      </c>
      <c r="Q111" s="26" t="str">
        <f t="shared" si="23"/>
        <v>-</v>
      </c>
      <c r="R111" s="29" t="str">
        <f t="shared" si="24"/>
        <v>-</v>
      </c>
      <c r="S111" s="29" t="str">
        <f t="shared" si="25"/>
        <v>-</v>
      </c>
    </row>
    <row r="112" spans="2:19" ht="15.75" customHeight="1" x14ac:dyDescent="0.2">
      <c r="B112" s="154" t="s">
        <v>28</v>
      </c>
      <c r="C112" s="154"/>
      <c r="D112" s="154"/>
      <c r="E112" s="154"/>
      <c r="F112" s="154"/>
      <c r="G112" s="154"/>
      <c r="H112" s="154"/>
      <c r="I112" s="154"/>
      <c r="J112" s="154"/>
      <c r="K112" s="154"/>
    </row>
    <row r="113" spans="2:20" ht="12" customHeight="1" x14ac:dyDescent="0.2">
      <c r="B113" s="121" t="s">
        <v>53</v>
      </c>
      <c r="C113" s="121"/>
      <c r="D113" s="121"/>
      <c r="E113" s="121"/>
      <c r="F113" s="121"/>
      <c r="G113" s="121"/>
      <c r="H113" s="121"/>
      <c r="I113" s="121"/>
      <c r="J113" s="121"/>
      <c r="K113" s="121"/>
    </row>
    <row r="114" spans="2:20" ht="12" customHeight="1" x14ac:dyDescent="0.2">
      <c r="B114" s="121" t="s">
        <v>54</v>
      </c>
      <c r="C114" s="121"/>
      <c r="D114" s="121"/>
      <c r="E114" s="121"/>
      <c r="F114" s="121"/>
      <c r="G114" s="121"/>
      <c r="H114" s="121"/>
      <c r="I114" s="121"/>
      <c r="J114" s="121"/>
      <c r="K114" s="121"/>
    </row>
    <row r="115" spans="2:20" ht="12" customHeight="1" x14ac:dyDescent="0.2">
      <c r="B115" s="121" t="s">
        <v>52</v>
      </c>
      <c r="C115" s="121"/>
      <c r="D115" s="121"/>
      <c r="E115" s="121"/>
      <c r="F115" s="121"/>
      <c r="G115" s="121"/>
      <c r="H115" s="121"/>
      <c r="I115" s="121"/>
      <c r="J115" s="121"/>
      <c r="K115" s="121"/>
      <c r="L115" s="121"/>
      <c r="M115" s="121"/>
      <c r="N115" s="121"/>
      <c r="O115" s="121"/>
      <c r="P115" s="121"/>
      <c r="Q115" s="121"/>
      <c r="R115" s="121"/>
      <c r="S115" s="121"/>
      <c r="T115" s="121"/>
    </row>
    <row r="116" spans="2:20" ht="12" customHeight="1" x14ac:dyDescent="0.2">
      <c r="B116" s="121" t="s">
        <v>45</v>
      </c>
      <c r="C116" s="121"/>
      <c r="D116" s="121"/>
      <c r="E116" s="121"/>
      <c r="F116" s="121"/>
      <c r="G116" s="121"/>
      <c r="H116" s="121"/>
      <c r="I116" s="121"/>
      <c r="J116" s="121"/>
      <c r="K116" s="121"/>
      <c r="L116" s="121"/>
      <c r="M116" s="121"/>
      <c r="N116" s="121"/>
      <c r="O116" s="121"/>
      <c r="P116" s="121"/>
      <c r="Q116" s="121"/>
      <c r="R116" s="121"/>
      <c r="S116" s="121"/>
      <c r="T116" s="121"/>
    </row>
    <row r="117" spans="2:20" ht="12" customHeight="1" x14ac:dyDescent="0.2">
      <c r="B117" s="121" t="s">
        <v>55</v>
      </c>
      <c r="C117" s="121"/>
      <c r="D117" s="121"/>
      <c r="E117" s="121"/>
      <c r="F117" s="121"/>
      <c r="G117" s="121"/>
      <c r="H117" s="121"/>
      <c r="I117" s="121"/>
      <c r="J117" s="121"/>
      <c r="K117" s="121"/>
      <c r="L117" s="121"/>
      <c r="M117" s="121"/>
      <c r="N117" s="121"/>
      <c r="O117" s="121"/>
      <c r="P117" s="121"/>
      <c r="Q117" s="121"/>
      <c r="R117" s="121"/>
      <c r="S117" s="121"/>
      <c r="T117" s="121"/>
    </row>
    <row r="118" spans="2:20" ht="12" customHeight="1" x14ac:dyDescent="0.2">
      <c r="B118" s="193" t="s">
        <v>47</v>
      </c>
      <c r="C118" s="193"/>
      <c r="D118" s="193"/>
      <c r="E118" s="193"/>
      <c r="F118" s="193"/>
      <c r="G118" s="193"/>
      <c r="H118" s="193"/>
      <c r="I118" s="193"/>
      <c r="J118" s="193"/>
      <c r="K118" s="193"/>
      <c r="L118" s="193"/>
      <c r="M118" s="193"/>
    </row>
    <row r="119" spans="2:20" ht="12" customHeight="1" x14ac:dyDescent="0.2">
      <c r="B119" s="112"/>
      <c r="C119" s="112"/>
      <c r="D119" s="112"/>
      <c r="E119" s="112"/>
      <c r="F119" s="112"/>
      <c r="G119" s="112"/>
      <c r="H119" s="112"/>
      <c r="I119" s="112"/>
      <c r="J119" s="112"/>
      <c r="K119" s="112"/>
      <c r="L119" s="112"/>
      <c r="M119" s="112"/>
    </row>
    <row r="120" spans="2:20" ht="21" customHeight="1" x14ac:dyDescent="0.2">
      <c r="B120" s="150" t="s">
        <v>31</v>
      </c>
      <c r="C120" s="150"/>
      <c r="D120" s="150"/>
      <c r="E120" s="150"/>
      <c r="F120" s="122"/>
      <c r="G120" s="123"/>
      <c r="H120" s="123"/>
      <c r="I120" s="123"/>
      <c r="J120" s="123"/>
      <c r="K120" s="123"/>
      <c r="L120" s="123"/>
      <c r="M120" s="123"/>
      <c r="N120" s="123"/>
      <c r="O120" s="123"/>
      <c r="P120" s="123"/>
      <c r="Q120" s="123"/>
      <c r="R120" s="123"/>
      <c r="S120" s="123"/>
      <c r="T120" s="124"/>
    </row>
    <row r="121" spans="2:20" ht="12.75" customHeight="1" x14ac:dyDescent="0.2">
      <c r="B121" s="125" t="s">
        <v>44</v>
      </c>
      <c r="C121" s="126"/>
      <c r="D121" s="126"/>
      <c r="E121" s="126"/>
      <c r="F121" s="126"/>
      <c r="G121" s="126"/>
      <c r="H121" s="126"/>
      <c r="I121" s="126"/>
      <c r="J121" s="126"/>
      <c r="K121" s="126"/>
      <c r="L121" s="126"/>
      <c r="M121" s="126"/>
      <c r="N121" s="126"/>
      <c r="O121" s="126"/>
      <c r="P121" s="126"/>
      <c r="Q121" s="126"/>
      <c r="R121" s="126"/>
      <c r="S121" s="126"/>
      <c r="T121" s="127"/>
    </row>
    <row r="122" spans="2:20" ht="19.5" customHeight="1" x14ac:dyDescent="0.2">
      <c r="B122" s="128"/>
      <c r="C122" s="129"/>
      <c r="D122" s="129"/>
      <c r="E122" s="129"/>
      <c r="F122" s="129"/>
      <c r="G122" s="129"/>
      <c r="H122" s="129"/>
      <c r="I122" s="129"/>
      <c r="J122" s="129"/>
      <c r="K122" s="129"/>
      <c r="L122" s="129"/>
      <c r="M122" s="129"/>
      <c r="N122" s="129"/>
      <c r="O122" s="129"/>
      <c r="P122" s="129"/>
      <c r="Q122" s="129"/>
      <c r="R122" s="129"/>
      <c r="S122" s="129"/>
      <c r="T122" s="130"/>
    </row>
    <row r="123" spans="2:20" ht="12" customHeight="1" x14ac:dyDescent="0.2"/>
    <row r="124" spans="2:20" ht="12" customHeight="1" x14ac:dyDescent="0.2"/>
    <row r="126" spans="2:20" ht="15" x14ac:dyDescent="0.25">
      <c r="Q126" s="149"/>
      <c r="R126" s="149"/>
      <c r="S126" s="149"/>
    </row>
  </sheetData>
  <sheetProtection algorithmName="SHA-512" hashValue="G6TSG8hY/AYLHgSCzI6N2/iEzg64tedhAChqYOGGKntrCmsFJZK2+sxu7RNHYEAoA3p7rQr/2kh2q8Q+oXykQw==" saltValue="pELy1KxsGcrKcN1APlz9gQ==" spinCount="100000" sheet="1" objects="1" scenarios="1" selectLockedCells="1"/>
  <mergeCells count="52">
    <mergeCell ref="F38:H38"/>
    <mergeCell ref="M37:S37"/>
    <mergeCell ref="B118:M118"/>
    <mergeCell ref="B115:T115"/>
    <mergeCell ref="B116:T116"/>
    <mergeCell ref="B117:T117"/>
    <mergeCell ref="C37:C39"/>
    <mergeCell ref="B25:D25"/>
    <mergeCell ref="J23:M23"/>
    <mergeCell ref="F23:I23"/>
    <mergeCell ref="H19:I19"/>
    <mergeCell ref="B19:C19"/>
    <mergeCell ref="F19:G19"/>
    <mergeCell ref="E23:E24"/>
    <mergeCell ref="M2:M4"/>
    <mergeCell ref="B4:L4"/>
    <mergeCell ref="B2:L3"/>
    <mergeCell ref="B5:L5"/>
    <mergeCell ref="B9:C9"/>
    <mergeCell ref="D9:M9"/>
    <mergeCell ref="Q126:S126"/>
    <mergeCell ref="K17:L17"/>
    <mergeCell ref="K19:L19"/>
    <mergeCell ref="B120:E120"/>
    <mergeCell ref="B37:B39"/>
    <mergeCell ref="B112:K112"/>
    <mergeCell ref="B31:C32"/>
    <mergeCell ref="B113:K113"/>
    <mergeCell ref="B26:C28"/>
    <mergeCell ref="L38:L39"/>
    <mergeCell ref="E29:E30"/>
    <mergeCell ref="S38:S39"/>
    <mergeCell ref="F37:L37"/>
    <mergeCell ref="I38:K38"/>
    <mergeCell ref="P38:R38"/>
    <mergeCell ref="M38:O38"/>
    <mergeCell ref="B11:C11"/>
    <mergeCell ref="B114:K114"/>
    <mergeCell ref="F120:T120"/>
    <mergeCell ref="B121:T122"/>
    <mergeCell ref="F17:G17"/>
    <mergeCell ref="H17:I17"/>
    <mergeCell ref="H13:I13"/>
    <mergeCell ref="F11:G11"/>
    <mergeCell ref="H11:M11"/>
    <mergeCell ref="D37:D39"/>
    <mergeCell ref="E37:E39"/>
    <mergeCell ref="B29:C30"/>
    <mergeCell ref="B13:C13"/>
    <mergeCell ref="K13:L13"/>
    <mergeCell ref="F13:G13"/>
    <mergeCell ref="B17:C17"/>
  </mergeCells>
  <conditionalFormatting sqref="B40:K111">
    <cfRule type="cellIs" dxfId="1" priority="13" operator="lessThanOrEqual">
      <formula>0</formula>
    </cfRule>
  </conditionalFormatting>
  <conditionalFormatting sqref="D19">
    <cfRule type="expression" dxfId="0" priority="3">
      <formula>$D$17="Otra"</formula>
    </cfRule>
  </conditionalFormatting>
  <dataValidations xWindow="264" yWindow="882" count="10">
    <dataValidation type="whole" operator="greaterThanOrEqual" allowBlank="1" showInputMessage="1" showErrorMessage="1" error="Registre un número positivo." sqref="I40:K111 L18 M19 G40:G111">
      <formula1>0</formula1>
    </dataValidation>
    <dataValidation type="list" allowBlank="1" showInputMessage="1" showErrorMessage="1" sqref="D40:D111">
      <formula1>"General,Específico,De especialidad"</formula1>
    </dataValidation>
    <dataValidation type="list" allowBlank="1" showInputMessage="1" showErrorMessage="1" sqref="E40:E111">
      <formula1>"Electivo,Obligatorio"</formula1>
    </dataValidation>
    <dataValidation type="list" operator="greaterThanOrEqual" allowBlank="1" showInputMessage="1" showErrorMessage="1" error="Registre un número positivo." sqref="B40:B111">
      <formula1>"1,2,3,4,5,6,7,8,9,10,11,12,13,14"</formula1>
    </dataValidation>
    <dataValidation type="decimal" operator="greaterThanOrEqual" allowBlank="1" showInputMessage="1" showErrorMessage="1" error="Registre un número positivo." sqref="H17:H18 H19:I19">
      <formula1>0</formula1>
    </dataValidation>
    <dataValidation type="list" allowBlank="1" showInputMessage="1" showErrorMessage="1" sqref="D13">
      <formula1>"Presencial, Semipresencial"</formula1>
    </dataValidation>
    <dataValidation type="list" allowBlank="1" showInputMessage="1" showErrorMessage="1" sqref="D17">
      <formula1>"Trimestral, Cuatrimestral, Semestral, Anual,Otra"</formula1>
    </dataValidation>
    <dataValidation operator="greaterThanOrEqual" allowBlank="1" showInputMessage="1" showErrorMessage="1" error="Registre un número positivo." promptTitle="NOMBRE DEL CURSO" prompt="ESCRIBIR EN &quot; MAYÚSCULA&quot;" sqref="C40:C111"/>
    <dataValidation type="whole" operator="greaterThanOrEqual" showInputMessage="1" showErrorMessage="1" error="Registre un número positivo." sqref="H40:H111">
      <formula1>0</formula1>
    </dataValidation>
    <dataValidation type="whole" operator="greaterThanOrEqual" allowBlank="1" showInputMessage="1" showErrorMessage="1" sqref="L40:L111">
      <formula1>0</formula1>
    </dataValidation>
  </dataValidations>
  <printOptions horizontalCentered="1"/>
  <pageMargins left="3.937007874015748E-2" right="3.937007874015748E-2" top="0.3543307086614173" bottom="0.3543307086614173" header="0.11811023622047244" footer="0.11811023622047244"/>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C1</vt:lpstr>
      <vt:lpstr>'C1'!Área_de_impresión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Enrique Velarde Meléndez</cp:lastModifiedBy>
  <cp:lastPrinted>2019-07-22T18:33:55Z</cp:lastPrinted>
  <dcterms:created xsi:type="dcterms:W3CDTF">2016-01-05T23:37:30Z</dcterms:created>
  <dcterms:modified xsi:type="dcterms:W3CDTF">2019-07-22T18:33:56Z</dcterms:modified>
</cp:coreProperties>
</file>